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1040" tabRatio="822" activeTab="11"/>
  </bookViews>
  <sheets>
    <sheet name="اطلاعات اولیه" sheetId="5" r:id="rId1"/>
    <sheet name=" (1)" sheetId="18" r:id="rId2"/>
    <sheet name="(2)" sheetId="17" r:id="rId3"/>
    <sheet name="(3)" sheetId="16" r:id="rId4"/>
    <sheet name="(4)" sheetId="15" r:id="rId5"/>
    <sheet name="(5)" sheetId="14" r:id="rId6"/>
    <sheet name="(6)" sheetId="12" r:id="rId7"/>
    <sheet name="(7)" sheetId="11" r:id="rId8"/>
    <sheet name="(8)" sheetId="10" r:id="rId9"/>
    <sheet name=" (9)" sheetId="9" r:id="rId10"/>
    <sheet name="(10)" sheetId="8" r:id="rId11"/>
    <sheet name="(11)" sheetId="4" r:id="rId12"/>
    <sheet name="(12)" sheetId="6" r:id="rId13"/>
    <sheet name="گزارش سالانه" sheetId="19" r:id="rId14"/>
  </sheets>
  <definedNames>
    <definedName name="_xlnm.Print_Area" localSheetId="1">' (1)'!$A$1:$L$44</definedName>
    <definedName name="_xlnm.Print_Area" localSheetId="9">' (9)'!$A$1:$L$44</definedName>
    <definedName name="_xlnm.Print_Area" localSheetId="10">'(10)'!$A$1:$L$44</definedName>
    <definedName name="_xlnm.Print_Area" localSheetId="11">'(11)'!$A$1:$L$44</definedName>
    <definedName name="_xlnm.Print_Area" localSheetId="12">'(12)'!$A$1:$L$44</definedName>
    <definedName name="_xlnm.Print_Area" localSheetId="2">'(2)'!$A$1:$L$44</definedName>
    <definedName name="_xlnm.Print_Area" localSheetId="3">'(3)'!$A$1:$L$44</definedName>
    <definedName name="_xlnm.Print_Area" localSheetId="4">'(4)'!$A$1:$L$44</definedName>
    <definedName name="_xlnm.Print_Area" localSheetId="5">'(5)'!$A$1:$L$44</definedName>
    <definedName name="_xlnm.Print_Area" localSheetId="6">'(6)'!$A$1:$L$44</definedName>
    <definedName name="_xlnm.Print_Area" localSheetId="7">'(7)'!$A$1:$L$44</definedName>
    <definedName name="_xlnm.Print_Area" localSheetId="8">'(8)'!$A$1:$L$44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9" l="1"/>
  <c r="E1" i="19"/>
  <c r="D1" i="19"/>
  <c r="G5" i="19"/>
  <c r="G6" i="19"/>
  <c r="G7" i="19"/>
  <c r="G13" i="19"/>
  <c r="G14" i="19"/>
  <c r="I36" i="6"/>
  <c r="I36" i="4"/>
  <c r="I36" i="8"/>
  <c r="I36" i="9"/>
  <c r="I36" i="10"/>
  <c r="I36" i="11"/>
  <c r="I36" i="12"/>
  <c r="I36" i="14"/>
  <c r="I36" i="15"/>
  <c r="I36" i="16"/>
  <c r="I36" i="17"/>
  <c r="I36" i="18"/>
  <c r="F15" i="19"/>
  <c r="D15" i="19"/>
  <c r="C15" i="19"/>
  <c r="G15" i="19" s="1"/>
  <c r="F14" i="19"/>
  <c r="D14" i="19"/>
  <c r="C14" i="19"/>
  <c r="F13" i="19"/>
  <c r="D13" i="19"/>
  <c r="C13" i="19"/>
  <c r="F12" i="19"/>
  <c r="D12" i="19"/>
  <c r="C12" i="19"/>
  <c r="G12" i="19" s="1"/>
  <c r="F11" i="19"/>
  <c r="D11" i="19"/>
  <c r="C11" i="19"/>
  <c r="G11" i="19" s="1"/>
  <c r="F10" i="19"/>
  <c r="D10" i="19"/>
  <c r="C10" i="19"/>
  <c r="G10" i="19" s="1"/>
  <c r="F9" i="19"/>
  <c r="D9" i="19"/>
  <c r="C9" i="19"/>
  <c r="G9" i="19" s="1"/>
  <c r="F8" i="19"/>
  <c r="D8" i="19"/>
  <c r="C8" i="19"/>
  <c r="G8" i="19" s="1"/>
  <c r="F7" i="19"/>
  <c r="D7" i="19"/>
  <c r="C7" i="19"/>
  <c r="F6" i="19"/>
  <c r="D6" i="19"/>
  <c r="C6" i="19"/>
  <c r="F5" i="19"/>
  <c r="D5" i="19"/>
  <c r="C5" i="19"/>
  <c r="F4" i="19"/>
  <c r="F16" i="19" s="1"/>
  <c r="D4" i="19"/>
  <c r="D16" i="19" s="1"/>
  <c r="C4" i="19"/>
  <c r="G4" i="19" s="1"/>
  <c r="A1" i="6"/>
  <c r="A1" i="4"/>
  <c r="A1" i="8"/>
  <c r="A1" i="9"/>
  <c r="A1" i="10"/>
  <c r="A1" i="11"/>
  <c r="A1" i="12"/>
  <c r="A1" i="14"/>
  <c r="A1" i="15"/>
  <c r="A1" i="16"/>
  <c r="A1" i="17"/>
  <c r="A1" i="18"/>
  <c r="K36" i="18"/>
  <c r="J35" i="18"/>
  <c r="I35" i="18"/>
  <c r="H35" i="18"/>
  <c r="F35" i="18"/>
  <c r="F34" i="18"/>
  <c r="H34" i="18" s="1"/>
  <c r="F33" i="18"/>
  <c r="H33" i="18" s="1"/>
  <c r="J32" i="18"/>
  <c r="I32" i="18"/>
  <c r="H32" i="18"/>
  <c r="F32" i="18"/>
  <c r="F31" i="18"/>
  <c r="H31" i="18" s="1"/>
  <c r="F30" i="18"/>
  <c r="H30" i="18" s="1"/>
  <c r="J29" i="18"/>
  <c r="I29" i="18"/>
  <c r="H29" i="18"/>
  <c r="F29" i="18"/>
  <c r="F28" i="18"/>
  <c r="H28" i="18" s="1"/>
  <c r="F27" i="18"/>
  <c r="H27" i="18" s="1"/>
  <c r="J26" i="18"/>
  <c r="I26" i="18"/>
  <c r="H26" i="18"/>
  <c r="F26" i="18"/>
  <c r="F25" i="18"/>
  <c r="H25" i="18" s="1"/>
  <c r="F24" i="18"/>
  <c r="H24" i="18" s="1"/>
  <c r="J23" i="18"/>
  <c r="I23" i="18"/>
  <c r="H23" i="18"/>
  <c r="F23" i="18"/>
  <c r="F22" i="18"/>
  <c r="H22" i="18" s="1"/>
  <c r="F21" i="18"/>
  <c r="H21" i="18" s="1"/>
  <c r="J20" i="18"/>
  <c r="I20" i="18"/>
  <c r="H20" i="18"/>
  <c r="F20" i="18"/>
  <c r="F19" i="18"/>
  <c r="H19" i="18" s="1"/>
  <c r="F18" i="18"/>
  <c r="H18" i="18" s="1"/>
  <c r="J17" i="18"/>
  <c r="I17" i="18"/>
  <c r="H17" i="18"/>
  <c r="F17" i="18"/>
  <c r="F16" i="18"/>
  <c r="H16" i="18" s="1"/>
  <c r="F15" i="18"/>
  <c r="H15" i="18" s="1"/>
  <c r="J14" i="18"/>
  <c r="I14" i="18"/>
  <c r="H14" i="18"/>
  <c r="F14" i="18"/>
  <c r="F13" i="18"/>
  <c r="H13" i="18" s="1"/>
  <c r="F12" i="18"/>
  <c r="H12" i="18" s="1"/>
  <c r="J11" i="18"/>
  <c r="I11" i="18"/>
  <c r="H11" i="18"/>
  <c r="F11" i="18"/>
  <c r="F10" i="18"/>
  <c r="H10" i="18" s="1"/>
  <c r="F9" i="18"/>
  <c r="H9" i="18" s="1"/>
  <c r="H8" i="18"/>
  <c r="J8" i="18" s="1"/>
  <c r="F8" i="18"/>
  <c r="F7" i="18"/>
  <c r="H7" i="18" s="1"/>
  <c r="J6" i="18"/>
  <c r="I6" i="18"/>
  <c r="H6" i="18"/>
  <c r="F6" i="18"/>
  <c r="F5" i="18"/>
  <c r="H5" i="18" s="1"/>
  <c r="J3" i="18"/>
  <c r="G3" i="18"/>
  <c r="B3" i="18"/>
  <c r="L2" i="18"/>
  <c r="J2" i="18"/>
  <c r="G2" i="18"/>
  <c r="B2" i="18"/>
  <c r="K36" i="17"/>
  <c r="F35" i="17"/>
  <c r="H35" i="17" s="1"/>
  <c r="H34" i="17"/>
  <c r="J34" i="17" s="1"/>
  <c r="F34" i="17"/>
  <c r="F33" i="17"/>
  <c r="H33" i="17" s="1"/>
  <c r="F32" i="17"/>
  <c r="H32" i="17" s="1"/>
  <c r="H31" i="17"/>
  <c r="J31" i="17" s="1"/>
  <c r="F31" i="17"/>
  <c r="F30" i="17"/>
  <c r="H30" i="17" s="1"/>
  <c r="F29" i="17"/>
  <c r="H29" i="17" s="1"/>
  <c r="H28" i="17"/>
  <c r="J28" i="17" s="1"/>
  <c r="F28" i="17"/>
  <c r="F27" i="17"/>
  <c r="H27" i="17" s="1"/>
  <c r="F26" i="17"/>
  <c r="H26" i="17" s="1"/>
  <c r="H25" i="17"/>
  <c r="J25" i="17" s="1"/>
  <c r="F25" i="17"/>
  <c r="F24" i="17"/>
  <c r="H24" i="17" s="1"/>
  <c r="F23" i="17"/>
  <c r="H23" i="17" s="1"/>
  <c r="H22" i="17"/>
  <c r="J22" i="17" s="1"/>
  <c r="F22" i="17"/>
  <c r="F21" i="17"/>
  <c r="H21" i="17" s="1"/>
  <c r="F20" i="17"/>
  <c r="H20" i="17" s="1"/>
  <c r="H19" i="17"/>
  <c r="J19" i="17" s="1"/>
  <c r="F19" i="17"/>
  <c r="F18" i="17"/>
  <c r="H18" i="17" s="1"/>
  <c r="F17" i="17"/>
  <c r="H17" i="17" s="1"/>
  <c r="H16" i="17"/>
  <c r="J16" i="17" s="1"/>
  <c r="F16" i="17"/>
  <c r="F15" i="17"/>
  <c r="H15" i="17" s="1"/>
  <c r="F14" i="17"/>
  <c r="H14" i="17" s="1"/>
  <c r="H13" i="17"/>
  <c r="J13" i="17" s="1"/>
  <c r="F13" i="17"/>
  <c r="F12" i="17"/>
  <c r="H12" i="17" s="1"/>
  <c r="J11" i="17"/>
  <c r="I11" i="17"/>
  <c r="H11" i="17"/>
  <c r="F11" i="17"/>
  <c r="N10" i="17"/>
  <c r="F10" i="17"/>
  <c r="H10" i="17" s="1"/>
  <c r="F9" i="17"/>
  <c r="H9" i="17" s="1"/>
  <c r="F8" i="17"/>
  <c r="H8" i="17" s="1"/>
  <c r="F7" i="17"/>
  <c r="H7" i="17" s="1"/>
  <c r="F6" i="17"/>
  <c r="H6" i="17" s="1"/>
  <c r="H5" i="17"/>
  <c r="F5" i="17"/>
  <c r="J3" i="17"/>
  <c r="G3" i="17"/>
  <c r="B3" i="17"/>
  <c r="L2" i="17"/>
  <c r="J2" i="17"/>
  <c r="G2" i="17"/>
  <c r="B2" i="17"/>
  <c r="K36" i="16"/>
  <c r="F35" i="16"/>
  <c r="H35" i="16" s="1"/>
  <c r="J34" i="16"/>
  <c r="H34" i="16"/>
  <c r="I34" i="16" s="1"/>
  <c r="F34" i="16"/>
  <c r="F33" i="16"/>
  <c r="H33" i="16" s="1"/>
  <c r="F32" i="16"/>
  <c r="H32" i="16" s="1"/>
  <c r="J31" i="16"/>
  <c r="H31" i="16"/>
  <c r="I31" i="16" s="1"/>
  <c r="F31" i="16"/>
  <c r="F30" i="16"/>
  <c r="H30" i="16" s="1"/>
  <c r="F29" i="16"/>
  <c r="H29" i="16" s="1"/>
  <c r="J28" i="16"/>
  <c r="H28" i="16"/>
  <c r="I28" i="16" s="1"/>
  <c r="F28" i="16"/>
  <c r="F27" i="16"/>
  <c r="H27" i="16" s="1"/>
  <c r="F26" i="16"/>
  <c r="H26" i="16" s="1"/>
  <c r="J25" i="16"/>
  <c r="H25" i="16"/>
  <c r="I25" i="16" s="1"/>
  <c r="F25" i="16"/>
  <c r="F24" i="16"/>
  <c r="H24" i="16" s="1"/>
  <c r="F23" i="16"/>
  <c r="H23" i="16" s="1"/>
  <c r="J22" i="16"/>
  <c r="H22" i="16"/>
  <c r="I22" i="16" s="1"/>
  <c r="F22" i="16"/>
  <c r="F21" i="16"/>
  <c r="H21" i="16" s="1"/>
  <c r="F20" i="16"/>
  <c r="H20" i="16" s="1"/>
  <c r="J19" i="16"/>
  <c r="H19" i="16"/>
  <c r="I19" i="16" s="1"/>
  <c r="F19" i="16"/>
  <c r="F18" i="16"/>
  <c r="H18" i="16" s="1"/>
  <c r="F17" i="16"/>
  <c r="H17" i="16" s="1"/>
  <c r="J16" i="16"/>
  <c r="H16" i="16"/>
  <c r="I16" i="16" s="1"/>
  <c r="F16" i="16"/>
  <c r="F15" i="16"/>
  <c r="H15" i="16" s="1"/>
  <c r="F14" i="16"/>
  <c r="H14" i="16" s="1"/>
  <c r="J13" i="16"/>
  <c r="H13" i="16"/>
  <c r="I13" i="16" s="1"/>
  <c r="F13" i="16"/>
  <c r="F12" i="16"/>
  <c r="H12" i="16" s="1"/>
  <c r="J11" i="16"/>
  <c r="I11" i="16"/>
  <c r="H11" i="16"/>
  <c r="F11" i="16"/>
  <c r="N10" i="16"/>
  <c r="F10" i="16"/>
  <c r="H10" i="16" s="1"/>
  <c r="H9" i="16"/>
  <c r="J9" i="16" s="1"/>
  <c r="F9" i="16"/>
  <c r="F8" i="16"/>
  <c r="H8" i="16" s="1"/>
  <c r="F7" i="16"/>
  <c r="H7" i="16" s="1"/>
  <c r="F6" i="16"/>
  <c r="H6" i="16" s="1"/>
  <c r="J5" i="16"/>
  <c r="H5" i="16"/>
  <c r="I5" i="16" s="1"/>
  <c r="F5" i="16"/>
  <c r="J3" i="16"/>
  <c r="G3" i="16"/>
  <c r="B3" i="16"/>
  <c r="L2" i="16"/>
  <c r="J2" i="16"/>
  <c r="G2" i="16"/>
  <c r="B2" i="16"/>
  <c r="K36" i="15"/>
  <c r="F35" i="15"/>
  <c r="H35" i="15" s="1"/>
  <c r="H34" i="15"/>
  <c r="I34" i="15" s="1"/>
  <c r="F34" i="15"/>
  <c r="F33" i="15"/>
  <c r="H33" i="15" s="1"/>
  <c r="F32" i="15"/>
  <c r="H32" i="15" s="1"/>
  <c r="H31" i="15"/>
  <c r="I31" i="15" s="1"/>
  <c r="F31" i="15"/>
  <c r="F30" i="15"/>
  <c r="H30" i="15" s="1"/>
  <c r="F29" i="15"/>
  <c r="H29" i="15" s="1"/>
  <c r="H28" i="15"/>
  <c r="I28" i="15" s="1"/>
  <c r="F28" i="15"/>
  <c r="F27" i="15"/>
  <c r="H27" i="15" s="1"/>
  <c r="F26" i="15"/>
  <c r="H26" i="15" s="1"/>
  <c r="H25" i="15"/>
  <c r="J25" i="15" s="1"/>
  <c r="F25" i="15"/>
  <c r="F24" i="15"/>
  <c r="H24" i="15" s="1"/>
  <c r="F23" i="15"/>
  <c r="H23" i="15" s="1"/>
  <c r="H22" i="15"/>
  <c r="I22" i="15" s="1"/>
  <c r="F22" i="15"/>
  <c r="F21" i="15"/>
  <c r="H21" i="15" s="1"/>
  <c r="F20" i="15"/>
  <c r="H20" i="15" s="1"/>
  <c r="H19" i="15"/>
  <c r="I19" i="15" s="1"/>
  <c r="F19" i="15"/>
  <c r="F18" i="15"/>
  <c r="H18" i="15" s="1"/>
  <c r="F17" i="15"/>
  <c r="H17" i="15" s="1"/>
  <c r="H16" i="15"/>
  <c r="J16" i="15" s="1"/>
  <c r="F16" i="15"/>
  <c r="F15" i="15"/>
  <c r="H15" i="15" s="1"/>
  <c r="F14" i="15"/>
  <c r="H14" i="15" s="1"/>
  <c r="H13" i="15"/>
  <c r="I13" i="15" s="1"/>
  <c r="F13" i="15"/>
  <c r="F12" i="15"/>
  <c r="H12" i="15" s="1"/>
  <c r="J11" i="15"/>
  <c r="H11" i="15"/>
  <c r="I11" i="15" s="1"/>
  <c r="F11" i="15"/>
  <c r="N10" i="15"/>
  <c r="J10" i="15"/>
  <c r="I10" i="15"/>
  <c r="H10" i="15"/>
  <c r="F10" i="15"/>
  <c r="H9" i="15"/>
  <c r="J9" i="15" s="1"/>
  <c r="F9" i="15"/>
  <c r="F8" i="15"/>
  <c r="H8" i="15" s="1"/>
  <c r="F7" i="15"/>
  <c r="H7" i="15" s="1"/>
  <c r="F6" i="15"/>
  <c r="H6" i="15" s="1"/>
  <c r="H5" i="15"/>
  <c r="F5" i="15"/>
  <c r="J3" i="15"/>
  <c r="G3" i="15"/>
  <c r="B3" i="15"/>
  <c r="L2" i="15"/>
  <c r="J2" i="15"/>
  <c r="G2" i="15"/>
  <c r="B2" i="15"/>
  <c r="K36" i="14"/>
  <c r="F35" i="14"/>
  <c r="H35" i="14" s="1"/>
  <c r="H34" i="14"/>
  <c r="J34" i="14" s="1"/>
  <c r="F34" i="14"/>
  <c r="F33" i="14"/>
  <c r="H33" i="14" s="1"/>
  <c r="F32" i="14"/>
  <c r="H32" i="14" s="1"/>
  <c r="H31" i="14"/>
  <c r="J31" i="14" s="1"/>
  <c r="F31" i="14"/>
  <c r="F30" i="14"/>
  <c r="H30" i="14" s="1"/>
  <c r="F29" i="14"/>
  <c r="H29" i="14" s="1"/>
  <c r="H28" i="14"/>
  <c r="J28" i="14" s="1"/>
  <c r="F28" i="14"/>
  <c r="F27" i="14"/>
  <c r="H27" i="14" s="1"/>
  <c r="F26" i="14"/>
  <c r="H26" i="14" s="1"/>
  <c r="H25" i="14"/>
  <c r="J25" i="14" s="1"/>
  <c r="F25" i="14"/>
  <c r="F24" i="14"/>
  <c r="H24" i="14" s="1"/>
  <c r="F23" i="14"/>
  <c r="H23" i="14" s="1"/>
  <c r="H22" i="14"/>
  <c r="I22" i="14" s="1"/>
  <c r="F22" i="14"/>
  <c r="F21" i="14"/>
  <c r="H21" i="14" s="1"/>
  <c r="F20" i="14"/>
  <c r="H20" i="14" s="1"/>
  <c r="H19" i="14"/>
  <c r="J19" i="14" s="1"/>
  <c r="F19" i="14"/>
  <c r="F18" i="14"/>
  <c r="H18" i="14" s="1"/>
  <c r="F17" i="14"/>
  <c r="H17" i="14" s="1"/>
  <c r="H16" i="14"/>
  <c r="J16" i="14" s="1"/>
  <c r="F16" i="14"/>
  <c r="F15" i="14"/>
  <c r="H15" i="14" s="1"/>
  <c r="F14" i="14"/>
  <c r="H14" i="14" s="1"/>
  <c r="H13" i="14"/>
  <c r="J13" i="14" s="1"/>
  <c r="F13" i="14"/>
  <c r="F12" i="14"/>
  <c r="H12" i="14" s="1"/>
  <c r="J11" i="14"/>
  <c r="I11" i="14"/>
  <c r="H11" i="14"/>
  <c r="F11" i="14"/>
  <c r="N10" i="14"/>
  <c r="F10" i="14"/>
  <c r="H10" i="14" s="1"/>
  <c r="F9" i="14"/>
  <c r="H9" i="14" s="1"/>
  <c r="F8" i="14"/>
  <c r="H8" i="14" s="1"/>
  <c r="F7" i="14"/>
  <c r="H7" i="14" s="1"/>
  <c r="F6" i="14"/>
  <c r="H6" i="14" s="1"/>
  <c r="H5" i="14"/>
  <c r="F5" i="14"/>
  <c r="J3" i="14"/>
  <c r="G3" i="14"/>
  <c r="B3" i="14"/>
  <c r="L2" i="14"/>
  <c r="J2" i="14"/>
  <c r="G2" i="14"/>
  <c r="B2" i="14"/>
  <c r="K36" i="12"/>
  <c r="N10" i="12" s="1"/>
  <c r="F35" i="12"/>
  <c r="H35" i="12" s="1"/>
  <c r="H34" i="12"/>
  <c r="J34" i="12" s="1"/>
  <c r="F34" i="12"/>
  <c r="F33" i="12"/>
  <c r="H33" i="12" s="1"/>
  <c r="F32" i="12"/>
  <c r="H32" i="12" s="1"/>
  <c r="H31" i="12"/>
  <c r="J31" i="12" s="1"/>
  <c r="F31" i="12"/>
  <c r="F30" i="12"/>
  <c r="H30" i="12" s="1"/>
  <c r="F29" i="12"/>
  <c r="H29" i="12" s="1"/>
  <c r="H28" i="12"/>
  <c r="J28" i="12" s="1"/>
  <c r="F28" i="12"/>
  <c r="F27" i="12"/>
  <c r="H27" i="12" s="1"/>
  <c r="F26" i="12"/>
  <c r="H26" i="12" s="1"/>
  <c r="H25" i="12"/>
  <c r="J25" i="12" s="1"/>
  <c r="F25" i="12"/>
  <c r="F24" i="12"/>
  <c r="H24" i="12" s="1"/>
  <c r="F23" i="12"/>
  <c r="H23" i="12" s="1"/>
  <c r="H22" i="12"/>
  <c r="J22" i="12" s="1"/>
  <c r="F22" i="12"/>
  <c r="F21" i="12"/>
  <c r="H21" i="12" s="1"/>
  <c r="F20" i="12"/>
  <c r="H20" i="12" s="1"/>
  <c r="H19" i="12"/>
  <c r="J19" i="12" s="1"/>
  <c r="F19" i="12"/>
  <c r="F18" i="12"/>
  <c r="H18" i="12" s="1"/>
  <c r="F17" i="12"/>
  <c r="H17" i="12" s="1"/>
  <c r="H16" i="12"/>
  <c r="J16" i="12" s="1"/>
  <c r="F16" i="12"/>
  <c r="F15" i="12"/>
  <c r="H15" i="12" s="1"/>
  <c r="F14" i="12"/>
  <c r="H14" i="12" s="1"/>
  <c r="H13" i="12"/>
  <c r="J13" i="12" s="1"/>
  <c r="F13" i="12"/>
  <c r="F12" i="12"/>
  <c r="H12" i="12" s="1"/>
  <c r="J11" i="12"/>
  <c r="I11" i="12"/>
  <c r="H11" i="12"/>
  <c r="F11" i="12"/>
  <c r="F10" i="12"/>
  <c r="H10" i="12" s="1"/>
  <c r="F9" i="12"/>
  <c r="H9" i="12" s="1"/>
  <c r="F8" i="12"/>
  <c r="H8" i="12" s="1"/>
  <c r="F7" i="12"/>
  <c r="H7" i="12" s="1"/>
  <c r="F6" i="12"/>
  <c r="H6" i="12" s="1"/>
  <c r="H5" i="12"/>
  <c r="J5" i="12" s="1"/>
  <c r="F5" i="12"/>
  <c r="J3" i="12"/>
  <c r="G3" i="12"/>
  <c r="B3" i="12"/>
  <c r="L2" i="12"/>
  <c r="J2" i="12"/>
  <c r="G2" i="12"/>
  <c r="B2" i="12"/>
  <c r="K36" i="11"/>
  <c r="F35" i="11"/>
  <c r="H35" i="11" s="1"/>
  <c r="H34" i="11"/>
  <c r="J34" i="11" s="1"/>
  <c r="F34" i="11"/>
  <c r="F33" i="11"/>
  <c r="H33" i="11" s="1"/>
  <c r="F32" i="11"/>
  <c r="H32" i="11" s="1"/>
  <c r="H31" i="11"/>
  <c r="J31" i="11" s="1"/>
  <c r="F31" i="11"/>
  <c r="F30" i="11"/>
  <c r="H30" i="11" s="1"/>
  <c r="F29" i="11"/>
  <c r="H29" i="11" s="1"/>
  <c r="H28" i="11"/>
  <c r="J28" i="11" s="1"/>
  <c r="F28" i="11"/>
  <c r="F27" i="11"/>
  <c r="H27" i="11" s="1"/>
  <c r="F26" i="11"/>
  <c r="H26" i="11" s="1"/>
  <c r="H25" i="11"/>
  <c r="J25" i="11" s="1"/>
  <c r="F25" i="11"/>
  <c r="F24" i="11"/>
  <c r="H24" i="11" s="1"/>
  <c r="F23" i="11"/>
  <c r="H23" i="11" s="1"/>
  <c r="H22" i="11"/>
  <c r="J22" i="11" s="1"/>
  <c r="F22" i="11"/>
  <c r="F21" i="11"/>
  <c r="H21" i="11" s="1"/>
  <c r="F20" i="11"/>
  <c r="H20" i="11" s="1"/>
  <c r="H19" i="11"/>
  <c r="J19" i="11" s="1"/>
  <c r="F19" i="11"/>
  <c r="F18" i="11"/>
  <c r="H18" i="11" s="1"/>
  <c r="F17" i="11"/>
  <c r="H17" i="11" s="1"/>
  <c r="H16" i="11"/>
  <c r="I16" i="11" s="1"/>
  <c r="F16" i="11"/>
  <c r="F15" i="11"/>
  <c r="H15" i="11" s="1"/>
  <c r="F14" i="11"/>
  <c r="H14" i="11" s="1"/>
  <c r="H13" i="11"/>
  <c r="J13" i="11" s="1"/>
  <c r="F13" i="11"/>
  <c r="F12" i="11"/>
  <c r="H12" i="11" s="1"/>
  <c r="J11" i="11"/>
  <c r="H11" i="11"/>
  <c r="I11" i="11" s="1"/>
  <c r="F11" i="11"/>
  <c r="N10" i="11"/>
  <c r="J10" i="11"/>
  <c r="I10" i="11"/>
  <c r="H10" i="11"/>
  <c r="F10" i="11"/>
  <c r="H9" i="11"/>
  <c r="J9" i="11" s="1"/>
  <c r="F9" i="11"/>
  <c r="F8" i="11"/>
  <c r="H8" i="11" s="1"/>
  <c r="F7" i="11"/>
  <c r="H7" i="11" s="1"/>
  <c r="F6" i="11"/>
  <c r="H6" i="11" s="1"/>
  <c r="H5" i="11"/>
  <c r="F5" i="11"/>
  <c r="J3" i="11"/>
  <c r="G3" i="11"/>
  <c r="B3" i="11"/>
  <c r="L2" i="11"/>
  <c r="J2" i="11"/>
  <c r="G2" i="11"/>
  <c r="B2" i="11"/>
  <c r="K36" i="10"/>
  <c r="J35" i="10"/>
  <c r="H35" i="10"/>
  <c r="I35" i="10" s="1"/>
  <c r="F35" i="10"/>
  <c r="F34" i="10"/>
  <c r="H34" i="10" s="1"/>
  <c r="F33" i="10"/>
  <c r="H33" i="10" s="1"/>
  <c r="J32" i="10"/>
  <c r="H32" i="10"/>
  <c r="I32" i="10" s="1"/>
  <c r="F32" i="10"/>
  <c r="F31" i="10"/>
  <c r="H31" i="10" s="1"/>
  <c r="F30" i="10"/>
  <c r="H30" i="10" s="1"/>
  <c r="J29" i="10"/>
  <c r="H29" i="10"/>
  <c r="I29" i="10" s="1"/>
  <c r="F29" i="10"/>
  <c r="F28" i="10"/>
  <c r="H28" i="10" s="1"/>
  <c r="F27" i="10"/>
  <c r="H27" i="10" s="1"/>
  <c r="J26" i="10"/>
  <c r="H26" i="10"/>
  <c r="I26" i="10" s="1"/>
  <c r="F26" i="10"/>
  <c r="F25" i="10"/>
  <c r="H25" i="10" s="1"/>
  <c r="F24" i="10"/>
  <c r="H24" i="10" s="1"/>
  <c r="J23" i="10"/>
  <c r="H23" i="10"/>
  <c r="I23" i="10" s="1"/>
  <c r="F23" i="10"/>
  <c r="F22" i="10"/>
  <c r="H22" i="10" s="1"/>
  <c r="F21" i="10"/>
  <c r="H21" i="10" s="1"/>
  <c r="J20" i="10"/>
  <c r="H20" i="10"/>
  <c r="I20" i="10" s="1"/>
  <c r="F20" i="10"/>
  <c r="F19" i="10"/>
  <c r="H19" i="10" s="1"/>
  <c r="F18" i="10"/>
  <c r="H18" i="10" s="1"/>
  <c r="J17" i="10"/>
  <c r="H17" i="10"/>
  <c r="I17" i="10" s="1"/>
  <c r="F17" i="10"/>
  <c r="F16" i="10"/>
  <c r="H16" i="10" s="1"/>
  <c r="F15" i="10"/>
  <c r="H15" i="10" s="1"/>
  <c r="J14" i="10"/>
  <c r="H14" i="10"/>
  <c r="I14" i="10" s="1"/>
  <c r="F14" i="10"/>
  <c r="F13" i="10"/>
  <c r="H13" i="10" s="1"/>
  <c r="F12" i="10"/>
  <c r="H12" i="10" s="1"/>
  <c r="J11" i="10"/>
  <c r="H11" i="10"/>
  <c r="I11" i="10" s="1"/>
  <c r="F11" i="10"/>
  <c r="F10" i="10"/>
  <c r="H10" i="10" s="1"/>
  <c r="H9" i="10"/>
  <c r="J9" i="10" s="1"/>
  <c r="F9" i="10"/>
  <c r="F8" i="10"/>
  <c r="H8" i="10" s="1"/>
  <c r="F7" i="10"/>
  <c r="H7" i="10" s="1"/>
  <c r="J6" i="10"/>
  <c r="H6" i="10"/>
  <c r="I6" i="10" s="1"/>
  <c r="F6" i="10"/>
  <c r="F5" i="10"/>
  <c r="H5" i="10" s="1"/>
  <c r="J3" i="10"/>
  <c r="G3" i="10"/>
  <c r="B3" i="10"/>
  <c r="L2" i="10"/>
  <c r="J2" i="10"/>
  <c r="G2" i="10"/>
  <c r="B2" i="10"/>
  <c r="K36" i="9"/>
  <c r="I35" i="9"/>
  <c r="H35" i="9"/>
  <c r="J35" i="9" s="1"/>
  <c r="F35" i="9"/>
  <c r="H34" i="9"/>
  <c r="J34" i="9" s="1"/>
  <c r="F34" i="9"/>
  <c r="H33" i="9"/>
  <c r="J33" i="9" s="1"/>
  <c r="F33" i="9"/>
  <c r="I32" i="9"/>
  <c r="H32" i="9"/>
  <c r="J32" i="9" s="1"/>
  <c r="F32" i="9"/>
  <c r="H31" i="9"/>
  <c r="J31" i="9" s="1"/>
  <c r="F31" i="9"/>
  <c r="H30" i="9"/>
  <c r="J30" i="9" s="1"/>
  <c r="F30" i="9"/>
  <c r="I29" i="9"/>
  <c r="H29" i="9"/>
  <c r="J29" i="9" s="1"/>
  <c r="F29" i="9"/>
  <c r="H28" i="9"/>
  <c r="J28" i="9" s="1"/>
  <c r="F28" i="9"/>
  <c r="H27" i="9"/>
  <c r="J27" i="9" s="1"/>
  <c r="F27" i="9"/>
  <c r="I26" i="9"/>
  <c r="H26" i="9"/>
  <c r="J26" i="9" s="1"/>
  <c r="F26" i="9"/>
  <c r="H25" i="9"/>
  <c r="J25" i="9" s="1"/>
  <c r="F25" i="9"/>
  <c r="H24" i="9"/>
  <c r="J24" i="9" s="1"/>
  <c r="F24" i="9"/>
  <c r="I23" i="9"/>
  <c r="H23" i="9"/>
  <c r="J23" i="9" s="1"/>
  <c r="F23" i="9"/>
  <c r="H22" i="9"/>
  <c r="J22" i="9" s="1"/>
  <c r="F22" i="9"/>
  <c r="H21" i="9"/>
  <c r="J21" i="9" s="1"/>
  <c r="F21" i="9"/>
  <c r="I20" i="9"/>
  <c r="H20" i="9"/>
  <c r="J20" i="9" s="1"/>
  <c r="F20" i="9"/>
  <c r="H19" i="9"/>
  <c r="J19" i="9" s="1"/>
  <c r="F19" i="9"/>
  <c r="H18" i="9"/>
  <c r="J18" i="9" s="1"/>
  <c r="F18" i="9"/>
  <c r="I17" i="9"/>
  <c r="H17" i="9"/>
  <c r="J17" i="9" s="1"/>
  <c r="F17" i="9"/>
  <c r="H16" i="9"/>
  <c r="J16" i="9" s="1"/>
  <c r="F16" i="9"/>
  <c r="H15" i="9"/>
  <c r="J15" i="9" s="1"/>
  <c r="F15" i="9"/>
  <c r="I14" i="9"/>
  <c r="H14" i="9"/>
  <c r="J14" i="9" s="1"/>
  <c r="F14" i="9"/>
  <c r="H13" i="9"/>
  <c r="J13" i="9" s="1"/>
  <c r="F13" i="9"/>
  <c r="H12" i="9"/>
  <c r="J12" i="9" s="1"/>
  <c r="F12" i="9"/>
  <c r="I11" i="9"/>
  <c r="H11" i="9"/>
  <c r="J11" i="9" s="1"/>
  <c r="F11" i="9"/>
  <c r="N10" i="9"/>
  <c r="F10" i="9"/>
  <c r="H10" i="9" s="1"/>
  <c r="F9" i="9"/>
  <c r="H9" i="9" s="1"/>
  <c r="F8" i="9"/>
  <c r="H8" i="9" s="1"/>
  <c r="H7" i="9"/>
  <c r="J7" i="9" s="1"/>
  <c r="F7" i="9"/>
  <c r="I6" i="9"/>
  <c r="H6" i="9"/>
  <c r="J6" i="9" s="1"/>
  <c r="F6" i="9"/>
  <c r="H5" i="9"/>
  <c r="F5" i="9"/>
  <c r="J3" i="9"/>
  <c r="G3" i="9"/>
  <c r="B3" i="9"/>
  <c r="L2" i="9"/>
  <c r="J2" i="9"/>
  <c r="G2" i="9"/>
  <c r="B2" i="9"/>
  <c r="K36" i="8"/>
  <c r="F35" i="8"/>
  <c r="H35" i="8" s="1"/>
  <c r="H34" i="8"/>
  <c r="I34" i="8" s="1"/>
  <c r="F34" i="8"/>
  <c r="F33" i="8"/>
  <c r="H33" i="8" s="1"/>
  <c r="F32" i="8"/>
  <c r="H32" i="8" s="1"/>
  <c r="H31" i="8"/>
  <c r="J31" i="8" s="1"/>
  <c r="F31" i="8"/>
  <c r="F30" i="8"/>
  <c r="H30" i="8" s="1"/>
  <c r="F29" i="8"/>
  <c r="H29" i="8" s="1"/>
  <c r="H28" i="8"/>
  <c r="J28" i="8" s="1"/>
  <c r="F28" i="8"/>
  <c r="F27" i="8"/>
  <c r="H27" i="8" s="1"/>
  <c r="F26" i="8"/>
  <c r="H26" i="8" s="1"/>
  <c r="H25" i="8"/>
  <c r="I25" i="8" s="1"/>
  <c r="F25" i="8"/>
  <c r="F24" i="8"/>
  <c r="H24" i="8" s="1"/>
  <c r="F23" i="8"/>
  <c r="H23" i="8" s="1"/>
  <c r="H22" i="8"/>
  <c r="J22" i="8" s="1"/>
  <c r="F22" i="8"/>
  <c r="F21" i="8"/>
  <c r="H21" i="8" s="1"/>
  <c r="F20" i="8"/>
  <c r="H20" i="8" s="1"/>
  <c r="H19" i="8"/>
  <c r="J19" i="8" s="1"/>
  <c r="F19" i="8"/>
  <c r="F18" i="8"/>
  <c r="H18" i="8" s="1"/>
  <c r="F17" i="8"/>
  <c r="H17" i="8" s="1"/>
  <c r="H16" i="8"/>
  <c r="I16" i="8" s="1"/>
  <c r="F16" i="8"/>
  <c r="F15" i="8"/>
  <c r="H15" i="8" s="1"/>
  <c r="F14" i="8"/>
  <c r="H14" i="8" s="1"/>
  <c r="H13" i="8"/>
  <c r="J13" i="8" s="1"/>
  <c r="F13" i="8"/>
  <c r="F12" i="8"/>
  <c r="H12" i="8" s="1"/>
  <c r="J11" i="8"/>
  <c r="H11" i="8"/>
  <c r="I11" i="8" s="1"/>
  <c r="F11" i="8"/>
  <c r="F10" i="8"/>
  <c r="H10" i="8" s="1"/>
  <c r="H9" i="8"/>
  <c r="J9" i="8" s="1"/>
  <c r="F9" i="8"/>
  <c r="F8" i="8"/>
  <c r="H8" i="8" s="1"/>
  <c r="F7" i="8"/>
  <c r="H7" i="8" s="1"/>
  <c r="F6" i="8"/>
  <c r="H6" i="8" s="1"/>
  <c r="H5" i="8"/>
  <c r="F5" i="8"/>
  <c r="J3" i="8"/>
  <c r="G3" i="8"/>
  <c r="B3" i="8"/>
  <c r="L2" i="8"/>
  <c r="J2" i="8"/>
  <c r="G2" i="8"/>
  <c r="B2" i="8"/>
  <c r="K36" i="6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4" i="6"/>
  <c r="H24" i="6" s="1"/>
  <c r="F23" i="6"/>
  <c r="H23" i="6" s="1"/>
  <c r="F22" i="6"/>
  <c r="H22" i="6" s="1"/>
  <c r="F21" i="6"/>
  <c r="H21" i="6" s="1"/>
  <c r="F20" i="6"/>
  <c r="H20" i="6" s="1"/>
  <c r="F19" i="6"/>
  <c r="H19" i="6" s="1"/>
  <c r="F18" i="6"/>
  <c r="H18" i="6" s="1"/>
  <c r="F17" i="6"/>
  <c r="H17" i="6" s="1"/>
  <c r="F16" i="6"/>
  <c r="H16" i="6" s="1"/>
  <c r="F15" i="6"/>
  <c r="H15" i="6" s="1"/>
  <c r="F14" i="6"/>
  <c r="H14" i="6" s="1"/>
  <c r="F13" i="6"/>
  <c r="H13" i="6" s="1"/>
  <c r="F12" i="6"/>
  <c r="H12" i="6" s="1"/>
  <c r="J11" i="6"/>
  <c r="I11" i="6"/>
  <c r="H11" i="6"/>
  <c r="F11" i="6"/>
  <c r="N10" i="6"/>
  <c r="H10" i="6"/>
  <c r="I10" i="6" s="1"/>
  <c r="F10" i="6"/>
  <c r="I9" i="6"/>
  <c r="H9" i="6"/>
  <c r="J9" i="6" s="1"/>
  <c r="F9" i="6"/>
  <c r="F8" i="6"/>
  <c r="H8" i="6" s="1"/>
  <c r="F7" i="6"/>
  <c r="H7" i="6" s="1"/>
  <c r="F6" i="6"/>
  <c r="H6" i="6" s="1"/>
  <c r="F5" i="6"/>
  <c r="H5" i="6" s="1"/>
  <c r="J3" i="6"/>
  <c r="G3" i="6"/>
  <c r="B3" i="6"/>
  <c r="L2" i="6"/>
  <c r="J2" i="6"/>
  <c r="G2" i="6"/>
  <c r="B2" i="6"/>
  <c r="L2" i="4"/>
  <c r="J3" i="4"/>
  <c r="J2" i="4"/>
  <c r="G3" i="4"/>
  <c r="G2" i="4"/>
  <c r="B3" i="4"/>
  <c r="B2" i="4"/>
  <c r="K36" i="4"/>
  <c r="F35" i="4"/>
  <c r="H35" i="4" s="1"/>
  <c r="F34" i="4"/>
  <c r="H34" i="4" s="1"/>
  <c r="F33" i="4"/>
  <c r="H33" i="4" s="1"/>
  <c r="F32" i="4"/>
  <c r="H32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H11" i="4"/>
  <c r="J11" i="4" s="1"/>
  <c r="F11" i="4"/>
  <c r="F10" i="4"/>
  <c r="H10" i="4" s="1"/>
  <c r="F9" i="4"/>
  <c r="H9" i="4" s="1"/>
  <c r="F8" i="4"/>
  <c r="H8" i="4" s="1"/>
  <c r="F7" i="4"/>
  <c r="H7" i="4" s="1"/>
  <c r="F6" i="4"/>
  <c r="H6" i="4" s="1"/>
  <c r="F5" i="4"/>
  <c r="H5" i="4" s="1"/>
  <c r="C16" i="19" l="1"/>
  <c r="G16" i="19" s="1"/>
  <c r="C36" i="18"/>
  <c r="N7" i="18" s="1"/>
  <c r="I5" i="18"/>
  <c r="J5" i="18"/>
  <c r="N9" i="18" s="1"/>
  <c r="E4" i="19" s="1"/>
  <c r="I12" i="18"/>
  <c r="J12" i="18"/>
  <c r="I18" i="18"/>
  <c r="J18" i="18"/>
  <c r="I24" i="18"/>
  <c r="J24" i="18"/>
  <c r="I30" i="18"/>
  <c r="J30" i="18"/>
  <c r="J13" i="18"/>
  <c r="I13" i="18"/>
  <c r="J19" i="18"/>
  <c r="I19" i="18"/>
  <c r="J25" i="18"/>
  <c r="I25" i="18"/>
  <c r="I31" i="18"/>
  <c r="J31" i="18"/>
  <c r="J9" i="18"/>
  <c r="I9" i="18"/>
  <c r="I15" i="18"/>
  <c r="J15" i="18"/>
  <c r="I21" i="18"/>
  <c r="J21" i="18"/>
  <c r="I27" i="18"/>
  <c r="J27" i="18"/>
  <c r="I33" i="18"/>
  <c r="J33" i="18"/>
  <c r="I7" i="18"/>
  <c r="J7" i="18"/>
  <c r="J10" i="18"/>
  <c r="I10" i="18"/>
  <c r="I16" i="18"/>
  <c r="J16" i="18"/>
  <c r="J22" i="18"/>
  <c r="I22" i="18"/>
  <c r="J28" i="18"/>
  <c r="I28" i="18"/>
  <c r="J34" i="18"/>
  <c r="I34" i="18"/>
  <c r="I8" i="18"/>
  <c r="N10" i="18"/>
  <c r="J17" i="17"/>
  <c r="I17" i="17"/>
  <c r="J26" i="17"/>
  <c r="I26" i="17"/>
  <c r="I27" i="17"/>
  <c r="J27" i="17"/>
  <c r="J35" i="17"/>
  <c r="I35" i="17"/>
  <c r="I18" i="17"/>
  <c r="J18" i="17"/>
  <c r="J20" i="17"/>
  <c r="I20" i="17"/>
  <c r="J29" i="17"/>
  <c r="I29" i="17"/>
  <c r="I30" i="17"/>
  <c r="J30" i="17"/>
  <c r="J9" i="17"/>
  <c r="I9" i="17"/>
  <c r="I21" i="17"/>
  <c r="J21" i="17"/>
  <c r="C36" i="17"/>
  <c r="N7" i="17" s="1"/>
  <c r="I6" i="17"/>
  <c r="J6" i="17"/>
  <c r="J12" i="17"/>
  <c r="I12" i="17"/>
  <c r="I7" i="17"/>
  <c r="J7" i="17"/>
  <c r="J14" i="17"/>
  <c r="I14" i="17"/>
  <c r="J23" i="17"/>
  <c r="I23" i="17"/>
  <c r="J32" i="17"/>
  <c r="I32" i="17"/>
  <c r="I8" i="17"/>
  <c r="J8" i="17"/>
  <c r="I15" i="17"/>
  <c r="J15" i="17"/>
  <c r="J24" i="17"/>
  <c r="I24" i="17"/>
  <c r="I33" i="17"/>
  <c r="J33" i="17"/>
  <c r="I10" i="17"/>
  <c r="J10" i="17"/>
  <c r="I13" i="17"/>
  <c r="I16" i="17"/>
  <c r="I22" i="17"/>
  <c r="I25" i="17"/>
  <c r="I28" i="17"/>
  <c r="I34" i="17"/>
  <c r="I5" i="17"/>
  <c r="I19" i="17"/>
  <c r="I31" i="17"/>
  <c r="J5" i="17"/>
  <c r="J26" i="16"/>
  <c r="I26" i="16"/>
  <c r="J20" i="16"/>
  <c r="I20" i="16"/>
  <c r="J8" i="16"/>
  <c r="I8" i="16"/>
  <c r="F36" i="16" s="1"/>
  <c r="N8" i="16" s="1"/>
  <c r="I21" i="16"/>
  <c r="J21" i="16"/>
  <c r="J35" i="16"/>
  <c r="I35" i="16"/>
  <c r="J14" i="16"/>
  <c r="I14" i="16"/>
  <c r="I15" i="16"/>
  <c r="J15" i="16"/>
  <c r="J29" i="16"/>
  <c r="I29" i="16"/>
  <c r="I24" i="16"/>
  <c r="J24" i="16"/>
  <c r="I12" i="16"/>
  <c r="J12" i="16"/>
  <c r="C36" i="16"/>
  <c r="N7" i="16" s="1"/>
  <c r="J6" i="16"/>
  <c r="I6" i="16"/>
  <c r="I27" i="16"/>
  <c r="J27" i="16"/>
  <c r="I7" i="16"/>
  <c r="J7" i="16"/>
  <c r="N9" i="16" s="1"/>
  <c r="E6" i="19" s="1"/>
  <c r="J10" i="16"/>
  <c r="I10" i="16"/>
  <c r="I30" i="16"/>
  <c r="J30" i="16"/>
  <c r="J23" i="16"/>
  <c r="I23" i="16"/>
  <c r="J17" i="16"/>
  <c r="I17" i="16"/>
  <c r="I18" i="16"/>
  <c r="J18" i="16"/>
  <c r="J32" i="16"/>
  <c r="I32" i="16"/>
  <c r="I33" i="16"/>
  <c r="J33" i="16"/>
  <c r="I9" i="16"/>
  <c r="I17" i="15"/>
  <c r="J17" i="15"/>
  <c r="I26" i="15"/>
  <c r="J26" i="15"/>
  <c r="I35" i="15"/>
  <c r="J35" i="15"/>
  <c r="J18" i="15"/>
  <c r="I18" i="15"/>
  <c r="J27" i="15"/>
  <c r="I27" i="15"/>
  <c r="C36" i="15"/>
  <c r="N7" i="15" s="1"/>
  <c r="J6" i="15"/>
  <c r="I6" i="15"/>
  <c r="I20" i="15"/>
  <c r="J20" i="15"/>
  <c r="I29" i="15"/>
  <c r="J29" i="15"/>
  <c r="J21" i="15"/>
  <c r="I21" i="15"/>
  <c r="J8" i="15"/>
  <c r="I8" i="15"/>
  <c r="J7" i="15"/>
  <c r="I7" i="15"/>
  <c r="J12" i="15"/>
  <c r="I12" i="15"/>
  <c r="J30" i="15"/>
  <c r="I30" i="15"/>
  <c r="I14" i="15"/>
  <c r="J14" i="15"/>
  <c r="I23" i="15"/>
  <c r="J23" i="15"/>
  <c r="J32" i="15"/>
  <c r="I32" i="15"/>
  <c r="J15" i="15"/>
  <c r="I15" i="15"/>
  <c r="J24" i="15"/>
  <c r="I24" i="15"/>
  <c r="J33" i="15"/>
  <c r="I33" i="15"/>
  <c r="I9" i="15"/>
  <c r="I16" i="15"/>
  <c r="I25" i="15"/>
  <c r="J5" i="15"/>
  <c r="J13" i="15"/>
  <c r="J19" i="15"/>
  <c r="J22" i="15"/>
  <c r="J28" i="15"/>
  <c r="J31" i="15"/>
  <c r="J34" i="15"/>
  <c r="I5" i="15"/>
  <c r="I8" i="14"/>
  <c r="J8" i="14"/>
  <c r="J15" i="14"/>
  <c r="I15" i="14"/>
  <c r="J9" i="14"/>
  <c r="I9" i="14"/>
  <c r="J10" i="14"/>
  <c r="I10" i="14"/>
  <c r="J17" i="14"/>
  <c r="I17" i="14"/>
  <c r="J26" i="14"/>
  <c r="I26" i="14"/>
  <c r="J35" i="14"/>
  <c r="I35" i="14"/>
  <c r="J18" i="14"/>
  <c r="I18" i="14"/>
  <c r="J27" i="14"/>
  <c r="I27" i="14"/>
  <c r="I33" i="14"/>
  <c r="J33" i="14"/>
  <c r="J29" i="14"/>
  <c r="I29" i="14"/>
  <c r="J12" i="14"/>
  <c r="I12" i="14"/>
  <c r="J21" i="14"/>
  <c r="I21" i="14"/>
  <c r="J30" i="14"/>
  <c r="I30" i="14"/>
  <c r="C36" i="14"/>
  <c r="N7" i="14" s="1"/>
  <c r="J24" i="14"/>
  <c r="I24" i="14"/>
  <c r="J20" i="14"/>
  <c r="I20" i="14"/>
  <c r="I6" i="14"/>
  <c r="J6" i="14"/>
  <c r="J7" i="14"/>
  <c r="I7" i="14"/>
  <c r="I14" i="14"/>
  <c r="J14" i="14"/>
  <c r="J23" i="14"/>
  <c r="I23" i="14"/>
  <c r="J32" i="14"/>
  <c r="I32" i="14"/>
  <c r="I5" i="14"/>
  <c r="I16" i="14"/>
  <c r="I31" i="14"/>
  <c r="J22" i="14"/>
  <c r="I13" i="14"/>
  <c r="I19" i="14"/>
  <c r="I25" i="14"/>
  <c r="I28" i="14"/>
  <c r="I34" i="14"/>
  <c r="J5" i="14"/>
  <c r="I32" i="12"/>
  <c r="J32" i="12"/>
  <c r="J33" i="12"/>
  <c r="I33" i="12"/>
  <c r="I9" i="12"/>
  <c r="J9" i="12"/>
  <c r="J10" i="12"/>
  <c r="I10" i="12"/>
  <c r="I26" i="12"/>
  <c r="J26" i="12"/>
  <c r="J27" i="12"/>
  <c r="I27" i="12"/>
  <c r="J6" i="12"/>
  <c r="N9" i="12" s="1"/>
  <c r="E9" i="19" s="1"/>
  <c r="I6" i="12"/>
  <c r="C36" i="12"/>
  <c r="N7" i="12" s="1"/>
  <c r="I23" i="12"/>
  <c r="J23" i="12"/>
  <c r="J7" i="12"/>
  <c r="I7" i="12"/>
  <c r="J24" i="12"/>
  <c r="I24" i="12"/>
  <c r="J8" i="12"/>
  <c r="I8" i="12"/>
  <c r="J35" i="12"/>
  <c r="I35" i="12"/>
  <c r="J20" i="12"/>
  <c r="I20" i="12"/>
  <c r="J29" i="12"/>
  <c r="I29" i="12"/>
  <c r="J14" i="12"/>
  <c r="I14" i="12"/>
  <c r="J15" i="12"/>
  <c r="I15" i="12"/>
  <c r="J17" i="12"/>
  <c r="I17" i="12"/>
  <c r="J18" i="12"/>
  <c r="I18" i="12"/>
  <c r="J12" i="12"/>
  <c r="I12" i="12"/>
  <c r="J21" i="12"/>
  <c r="I21" i="12"/>
  <c r="J30" i="12"/>
  <c r="I30" i="12"/>
  <c r="I5" i="12"/>
  <c r="I13" i="12"/>
  <c r="I16" i="12"/>
  <c r="I19" i="12"/>
  <c r="I22" i="12"/>
  <c r="I25" i="12"/>
  <c r="I28" i="12"/>
  <c r="I31" i="12"/>
  <c r="I34" i="12"/>
  <c r="J15" i="11"/>
  <c r="I15" i="11"/>
  <c r="I17" i="11"/>
  <c r="J17" i="11"/>
  <c r="J26" i="11"/>
  <c r="I26" i="11"/>
  <c r="I35" i="11"/>
  <c r="J35" i="11"/>
  <c r="J18" i="11"/>
  <c r="I18" i="11"/>
  <c r="J27" i="11"/>
  <c r="I27" i="11"/>
  <c r="J33" i="11"/>
  <c r="I33" i="11"/>
  <c r="J6" i="11"/>
  <c r="I6" i="11"/>
  <c r="I20" i="11"/>
  <c r="J20" i="11"/>
  <c r="I29" i="11"/>
  <c r="J29" i="11"/>
  <c r="J7" i="11"/>
  <c r="I7" i="11"/>
  <c r="J12" i="11"/>
  <c r="I12" i="11"/>
  <c r="J21" i="11"/>
  <c r="I21" i="11"/>
  <c r="J30" i="11"/>
  <c r="I30" i="11"/>
  <c r="J8" i="11"/>
  <c r="I8" i="11"/>
  <c r="J24" i="11"/>
  <c r="I24" i="11"/>
  <c r="C36" i="11"/>
  <c r="N7" i="11" s="1"/>
  <c r="I14" i="11"/>
  <c r="J14" i="11"/>
  <c r="I23" i="11"/>
  <c r="J23" i="11"/>
  <c r="J32" i="11"/>
  <c r="I32" i="11"/>
  <c r="I5" i="11"/>
  <c r="I13" i="11"/>
  <c r="I22" i="11"/>
  <c r="I34" i="11"/>
  <c r="I19" i="11"/>
  <c r="I25" i="11"/>
  <c r="I28" i="11"/>
  <c r="I31" i="11"/>
  <c r="J5" i="11"/>
  <c r="J16" i="11"/>
  <c r="I9" i="11"/>
  <c r="J13" i="10"/>
  <c r="I13" i="10"/>
  <c r="I21" i="10"/>
  <c r="J21" i="10"/>
  <c r="I7" i="10"/>
  <c r="J7" i="10"/>
  <c r="J22" i="10"/>
  <c r="I22" i="10"/>
  <c r="J8" i="10"/>
  <c r="I8" i="10"/>
  <c r="I15" i="10"/>
  <c r="J15" i="10"/>
  <c r="C36" i="10"/>
  <c r="N7" i="10" s="1"/>
  <c r="J5" i="10"/>
  <c r="N9" i="10" s="1"/>
  <c r="E11" i="19" s="1"/>
  <c r="I5" i="10"/>
  <c r="J31" i="10"/>
  <c r="I31" i="10"/>
  <c r="J10" i="10"/>
  <c r="I10" i="10"/>
  <c r="I24" i="10"/>
  <c r="J24" i="10"/>
  <c r="J34" i="10"/>
  <c r="I34" i="10"/>
  <c r="J28" i="10"/>
  <c r="I28" i="10"/>
  <c r="I18" i="10"/>
  <c r="J18" i="10"/>
  <c r="I12" i="10"/>
  <c r="J12" i="10"/>
  <c r="J16" i="10"/>
  <c r="I16" i="10"/>
  <c r="I30" i="10"/>
  <c r="J30" i="10"/>
  <c r="J25" i="10"/>
  <c r="I25" i="10"/>
  <c r="J19" i="10"/>
  <c r="I19" i="10"/>
  <c r="I33" i="10"/>
  <c r="J33" i="10"/>
  <c r="I27" i="10"/>
  <c r="J27" i="10"/>
  <c r="N10" i="10"/>
  <c r="I9" i="10"/>
  <c r="C36" i="9"/>
  <c r="N7" i="9" s="1"/>
  <c r="I10" i="9"/>
  <c r="J10" i="9"/>
  <c r="J8" i="9"/>
  <c r="I8" i="9"/>
  <c r="I9" i="9"/>
  <c r="J9" i="9"/>
  <c r="I7" i="9"/>
  <c r="I12" i="9"/>
  <c r="I15" i="9"/>
  <c r="I18" i="9"/>
  <c r="I21" i="9"/>
  <c r="I24" i="9"/>
  <c r="I27" i="9"/>
  <c r="I30" i="9"/>
  <c r="I33" i="9"/>
  <c r="I5" i="9"/>
  <c r="I13" i="9"/>
  <c r="I16" i="9"/>
  <c r="I19" i="9"/>
  <c r="I22" i="9"/>
  <c r="I25" i="9"/>
  <c r="I28" i="9"/>
  <c r="I31" i="9"/>
  <c r="I34" i="9"/>
  <c r="J5" i="9"/>
  <c r="J20" i="8"/>
  <c r="I20" i="8"/>
  <c r="J29" i="8"/>
  <c r="I29" i="8"/>
  <c r="I12" i="8"/>
  <c r="J12" i="8"/>
  <c r="I21" i="8"/>
  <c r="J21" i="8"/>
  <c r="J23" i="8"/>
  <c r="I23" i="8"/>
  <c r="I7" i="8"/>
  <c r="J7" i="8"/>
  <c r="I15" i="8"/>
  <c r="J15" i="8"/>
  <c r="I24" i="8"/>
  <c r="J24" i="8"/>
  <c r="I33" i="8"/>
  <c r="J33" i="8"/>
  <c r="I30" i="8"/>
  <c r="J30" i="8"/>
  <c r="C36" i="8"/>
  <c r="N7" i="8" s="1"/>
  <c r="J6" i="8"/>
  <c r="I6" i="8"/>
  <c r="J14" i="8"/>
  <c r="I14" i="8"/>
  <c r="J32" i="8"/>
  <c r="I32" i="8"/>
  <c r="J8" i="8"/>
  <c r="I8" i="8"/>
  <c r="J17" i="8"/>
  <c r="I17" i="8"/>
  <c r="J26" i="8"/>
  <c r="I26" i="8"/>
  <c r="J35" i="8"/>
  <c r="I35" i="8"/>
  <c r="J10" i="8"/>
  <c r="I10" i="8"/>
  <c r="I18" i="8"/>
  <c r="J18" i="8"/>
  <c r="I27" i="8"/>
  <c r="J27" i="8"/>
  <c r="I5" i="8"/>
  <c r="I13" i="8"/>
  <c r="I19" i="8"/>
  <c r="I22" i="8"/>
  <c r="I28" i="8"/>
  <c r="I31" i="8"/>
  <c r="J5" i="8"/>
  <c r="N9" i="8" s="1"/>
  <c r="E13" i="19" s="1"/>
  <c r="N10" i="8"/>
  <c r="J16" i="8"/>
  <c r="J25" i="8"/>
  <c r="J34" i="8"/>
  <c r="I9" i="8"/>
  <c r="I13" i="6"/>
  <c r="J13" i="6"/>
  <c r="J25" i="6"/>
  <c r="I25" i="6"/>
  <c r="J7" i="6"/>
  <c r="I7" i="6"/>
  <c r="J27" i="6"/>
  <c r="I27" i="6"/>
  <c r="J24" i="6"/>
  <c r="I24" i="6"/>
  <c r="I28" i="6"/>
  <c r="J28" i="6"/>
  <c r="J17" i="6"/>
  <c r="I17" i="6"/>
  <c r="J29" i="6"/>
  <c r="I29" i="6"/>
  <c r="J12" i="6"/>
  <c r="I12" i="6"/>
  <c r="J16" i="6"/>
  <c r="I16" i="6"/>
  <c r="J14" i="6"/>
  <c r="I14" i="6"/>
  <c r="J15" i="6"/>
  <c r="I15" i="6"/>
  <c r="J18" i="6"/>
  <c r="I18" i="6"/>
  <c r="J19" i="6"/>
  <c r="I19" i="6"/>
  <c r="J31" i="6"/>
  <c r="I31" i="6"/>
  <c r="J20" i="6"/>
  <c r="I20" i="6"/>
  <c r="J32" i="6"/>
  <c r="I32" i="6"/>
  <c r="J21" i="6"/>
  <c r="I21" i="6"/>
  <c r="J33" i="6"/>
  <c r="I33" i="6"/>
  <c r="J8" i="6"/>
  <c r="I8" i="6"/>
  <c r="J26" i="6"/>
  <c r="I26" i="6"/>
  <c r="J30" i="6"/>
  <c r="I30" i="6"/>
  <c r="C36" i="6"/>
  <c r="N7" i="6" s="1"/>
  <c r="J5" i="6"/>
  <c r="N9" i="6" s="1"/>
  <c r="E15" i="19" s="1"/>
  <c r="I5" i="6"/>
  <c r="I22" i="6"/>
  <c r="J22" i="6"/>
  <c r="J34" i="6"/>
  <c r="I34" i="6"/>
  <c r="J6" i="6"/>
  <c r="I6" i="6"/>
  <c r="J23" i="6"/>
  <c r="I23" i="6"/>
  <c r="J35" i="6"/>
  <c r="I35" i="6"/>
  <c r="J10" i="6"/>
  <c r="J23" i="4"/>
  <c r="I23" i="4"/>
  <c r="J35" i="4"/>
  <c r="I35" i="4"/>
  <c r="J12" i="4"/>
  <c r="I12" i="4"/>
  <c r="J24" i="4"/>
  <c r="I24" i="4"/>
  <c r="J13" i="4"/>
  <c r="I13" i="4"/>
  <c r="J25" i="4"/>
  <c r="I25" i="4"/>
  <c r="J8" i="4"/>
  <c r="I8" i="4"/>
  <c r="J19" i="4"/>
  <c r="I19" i="4"/>
  <c r="J31" i="4"/>
  <c r="I31" i="4"/>
  <c r="J9" i="4"/>
  <c r="I9" i="4"/>
  <c r="J20" i="4"/>
  <c r="I20" i="4"/>
  <c r="J32" i="4"/>
  <c r="I32" i="4"/>
  <c r="J10" i="4"/>
  <c r="I10" i="4"/>
  <c r="J21" i="4"/>
  <c r="I21" i="4"/>
  <c r="J33" i="4"/>
  <c r="I33" i="4"/>
  <c r="J22" i="4"/>
  <c r="I22" i="4"/>
  <c r="J34" i="4"/>
  <c r="I34" i="4"/>
  <c r="J14" i="4"/>
  <c r="I14" i="4"/>
  <c r="J26" i="4"/>
  <c r="I26" i="4"/>
  <c r="J15" i="4"/>
  <c r="I15" i="4"/>
  <c r="J27" i="4"/>
  <c r="I27" i="4"/>
  <c r="C36" i="4"/>
  <c r="N7" i="4" s="1"/>
  <c r="J5" i="4"/>
  <c r="N9" i="4" s="1"/>
  <c r="E14" i="19" s="1"/>
  <c r="I5" i="4"/>
  <c r="J16" i="4"/>
  <c r="I16" i="4"/>
  <c r="J28" i="4"/>
  <c r="I28" i="4"/>
  <c r="J6" i="4"/>
  <c r="I6" i="4"/>
  <c r="J17" i="4"/>
  <c r="I17" i="4"/>
  <c r="J29" i="4"/>
  <c r="I29" i="4"/>
  <c r="I7" i="4"/>
  <c r="J7" i="4"/>
  <c r="J18" i="4"/>
  <c r="I18" i="4"/>
  <c r="J30" i="4"/>
  <c r="I30" i="4"/>
  <c r="N10" i="4"/>
  <c r="I11" i="4"/>
  <c r="F36" i="18" l="1"/>
  <c r="N8" i="18" s="1"/>
  <c r="F36" i="17"/>
  <c r="N8" i="17" s="1"/>
  <c r="N9" i="17"/>
  <c r="E5" i="19" s="1"/>
  <c r="F36" i="15"/>
  <c r="N8" i="15" s="1"/>
  <c r="N9" i="15"/>
  <c r="E7" i="19" s="1"/>
  <c r="F36" i="14"/>
  <c r="N8" i="14" s="1"/>
  <c r="N9" i="14"/>
  <c r="E8" i="19" s="1"/>
  <c r="F36" i="12"/>
  <c r="N8" i="12" s="1"/>
  <c r="N9" i="11"/>
  <c r="E10" i="19" s="1"/>
  <c r="F36" i="11"/>
  <c r="N8" i="11" s="1"/>
  <c r="F36" i="10"/>
  <c r="N8" i="10" s="1"/>
  <c r="F36" i="9"/>
  <c r="N8" i="9" s="1"/>
  <c r="N9" i="9"/>
  <c r="E12" i="19" s="1"/>
  <c r="F36" i="8"/>
  <c r="N8" i="8" s="1"/>
  <c r="F36" i="6"/>
  <c r="N8" i="6" s="1"/>
  <c r="F36" i="4"/>
  <c r="N8" i="4" s="1"/>
  <c r="E16" i="19" l="1"/>
</calcChain>
</file>

<file path=xl/sharedStrings.xml><?xml version="1.0" encoding="utf-8"?>
<sst xmlns="http://schemas.openxmlformats.org/spreadsheetml/2006/main" count="1582" uniqueCount="110">
  <si>
    <t>ردیف</t>
  </si>
  <si>
    <t>ایام هفته</t>
  </si>
  <si>
    <t>تاریخ</t>
  </si>
  <si>
    <t>ساعت کار</t>
  </si>
  <si>
    <t>ساعت ورود</t>
  </si>
  <si>
    <t>ساعت خروج</t>
  </si>
  <si>
    <t>اضافه کاری</t>
  </si>
  <si>
    <t>کسرکاری</t>
  </si>
  <si>
    <t>ملاحضات</t>
  </si>
  <si>
    <t>نام</t>
  </si>
  <si>
    <t>نام خانوادگی</t>
  </si>
  <si>
    <t>ساعت ورود بدون تاخیر</t>
  </si>
  <si>
    <t>مبنای محاسبه با تاخیر مجاز</t>
  </si>
  <si>
    <t>ساعت کارکرد</t>
  </si>
  <si>
    <t>ساعت کارکرد روزانه</t>
  </si>
  <si>
    <t>سمت  (شغل) :</t>
  </si>
  <si>
    <t>ماه :</t>
  </si>
  <si>
    <t>شماره تماس (همراه)</t>
  </si>
  <si>
    <t>شماره تماس (ثابت)</t>
  </si>
  <si>
    <t>جمع ساعات کارکرد :</t>
  </si>
  <si>
    <t>امضاء سرپرست کارگاه</t>
  </si>
  <si>
    <t>امضاء پرسنل:    (کارکرد مورد تائید اینجانب می باشد)</t>
  </si>
  <si>
    <t>شنبه</t>
  </si>
  <si>
    <t>یک شنبه</t>
  </si>
  <si>
    <t>دو شنبه</t>
  </si>
  <si>
    <t>سه شنبه</t>
  </si>
  <si>
    <t>چهارشنبه</t>
  </si>
  <si>
    <t>پنج شنبه</t>
  </si>
  <si>
    <t>جمعه</t>
  </si>
  <si>
    <t>مرخصی</t>
  </si>
  <si>
    <t>کسر کاری</t>
  </si>
  <si>
    <t>مرخصی ساعتی</t>
  </si>
  <si>
    <t>8-16</t>
  </si>
  <si>
    <t>جمع اضافه کاری</t>
  </si>
  <si>
    <t>جمع کسرکاری</t>
  </si>
  <si>
    <t>جمع مرخصی</t>
  </si>
  <si>
    <t>1402/01/1</t>
  </si>
  <si>
    <t>1402/01/2</t>
  </si>
  <si>
    <t>1402/01/3</t>
  </si>
  <si>
    <t>1402/01/4</t>
  </si>
  <si>
    <t>1402/01/5</t>
  </si>
  <si>
    <t>1402/01/6</t>
  </si>
  <si>
    <t>1402/01/7</t>
  </si>
  <si>
    <t>1402/01/8</t>
  </si>
  <si>
    <t>1402/01/9</t>
  </si>
  <si>
    <t>1402/01/10</t>
  </si>
  <si>
    <t>1402/01/11</t>
  </si>
  <si>
    <t>1402/01/12</t>
  </si>
  <si>
    <t>1402/01/13</t>
  </si>
  <si>
    <t>1402/01/14</t>
  </si>
  <si>
    <t>1402/01/15</t>
  </si>
  <si>
    <t>1402/01/16</t>
  </si>
  <si>
    <t>1402/01/17</t>
  </si>
  <si>
    <t>1402/01/18</t>
  </si>
  <si>
    <t>1402/01/19</t>
  </si>
  <si>
    <t>1402/01/20</t>
  </si>
  <si>
    <t>1402/01/21</t>
  </si>
  <si>
    <t>1402/01/22</t>
  </si>
  <si>
    <t>1402/01/23</t>
  </si>
  <si>
    <t>1402/01/24</t>
  </si>
  <si>
    <t>1402/01/25</t>
  </si>
  <si>
    <t>1402/01/26</t>
  </si>
  <si>
    <t>1402/01/27</t>
  </si>
  <si>
    <t>1402/01/28</t>
  </si>
  <si>
    <t>1402/01/29</t>
  </si>
  <si>
    <t>1402/01/30</t>
  </si>
  <si>
    <t>1402/01/31</t>
  </si>
  <si>
    <t>کد پرسنلی</t>
  </si>
  <si>
    <t>کد ملی</t>
  </si>
  <si>
    <t>شغل ( سمت)</t>
  </si>
  <si>
    <t>شماره تماس ( ثابت)</t>
  </si>
  <si>
    <t>اطلاعات</t>
  </si>
  <si>
    <t>حسابدار</t>
  </si>
  <si>
    <t>0100000000</t>
  </si>
  <si>
    <t>0100000001</t>
  </si>
  <si>
    <t>ریحانه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</si>
  <si>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</si>
  <si>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</si>
  <si>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</si>
  <si>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</si>
  <si>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</si>
  <si>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</si>
  <si>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</si>
  <si>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</si>
  <si>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</si>
  <si>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</si>
  <si>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</si>
  <si>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</si>
  <si>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نام شرکت شما</t>
  </si>
  <si>
    <t>ایران چرم</t>
  </si>
  <si>
    <t>شماره ماه</t>
  </si>
  <si>
    <t>ساعات کارکرد عادی</t>
  </si>
  <si>
    <t>ساعات اضافه کاری</t>
  </si>
  <si>
    <t>ساعات کسرکاری</t>
  </si>
  <si>
    <t>مرخصی های  ساعتی</t>
  </si>
  <si>
    <t>خالص کارکرد</t>
  </si>
  <si>
    <t>اسم ماه</t>
  </si>
  <si>
    <t>جمع</t>
  </si>
  <si>
    <t>گزارش کارکرد سالانه</t>
  </si>
  <si>
    <t>با کد پرسنلی</t>
  </si>
  <si>
    <t>گزارش سالانه</t>
  </si>
  <si>
    <t>ماه های کارکرد</t>
  </si>
  <si>
    <t>آموزش اکسل در حسابد اری ( از صفر تا پیشرفته)</t>
  </si>
  <si>
    <t>آموزش توابع مالی و حسابداری اکسل و فوق پیشرفته</t>
  </si>
  <si>
    <t>سایر آموزش های حسابداری بازار کار در لینک :</t>
  </si>
  <si>
    <t>https://www.irhesabdaran.ir/financial-excel</t>
  </si>
  <si>
    <t>https://www.irhesabdaran.ir/payroll</t>
  </si>
  <si>
    <t>https://www.irhesabdaran.ir/excel</t>
  </si>
  <si>
    <t>باقری</t>
  </si>
  <si>
    <t>حق استفاده از این فایل فقط در اختیار کسانی است که هزینه آن را به سایت Excelchi.ir پرداخت کرده اند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</si>
</sst>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0000]hh:mm:ss;@"/>
  </numFmts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9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24"/>
      <color theme="1"/>
      <name val="B Nazanin"/>
      <charset val="178"/>
    </font>
    <font>
      <b/>
      <sz val="16"/>
      <color theme="1"/>
      <name val="B Nazanin"/>
      <charset val="178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b/>
      <sz val="13"/>
      <color theme="1"/>
      <name val="B Nazanin"/>
      <charset val="178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20"/>
      <color theme="1"/>
      <name val="B Nazanin"/>
      <charset val="178"/>
    </font>
    <font>
      <b/>
      <sz val="13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15" fillId="0" borderId="0" applyNumberFormat="0" applyFill="0" applyBorder="0" applyAlignment="0" applyProtection="0"/>
  </cellStyleXfs>
  <cellXfs count="154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1" fontId="4" fillId="0" borderId="2" xfId="0" applyNumberFormat="1" applyFont="1" applyBorder="1" applyAlignment="1">
      <alignment horizontal="center" vertical="center"/>
    </xf>
    <xf numFmtId="46" fontId="4" fillId="0" borderId="2" xfId="0" applyNumberFormat="1" applyFont="1" applyBorder="1" applyAlignment="1">
      <alignment horizontal="center" vertical="center"/>
    </xf>
    <xf numFmtId="21" fontId="4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1" fontId="4" fillId="0" borderId="14" xfId="0" applyNumberFormat="1" applyFont="1" applyBorder="1" applyAlignment="1">
      <alignment horizontal="center" vertical="center"/>
    </xf>
    <xf numFmtId="21" fontId="4" fillId="0" borderId="5" xfId="0" applyNumberFormat="1" applyFont="1" applyBorder="1" applyAlignment="1">
      <alignment horizontal="center" vertical="center"/>
    </xf>
    <xf numFmtId="46" fontId="4" fillId="0" borderId="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9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49" fontId="3" fillId="0" borderId="2" xfId="1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6" fontId="4" fillId="0" borderId="2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46" fontId="4" fillId="0" borderId="14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right"/>
    </xf>
    <xf numFmtId="0" fontId="9" fillId="7" borderId="32" xfId="0" applyFont="1" applyFill="1" applyBorder="1" applyAlignment="1">
      <alignment horizontal="right"/>
    </xf>
    <xf numFmtId="0" fontId="9" fillId="7" borderId="33" xfId="0" applyFont="1" applyFill="1" applyBorder="1" applyAlignment="1">
      <alignment horizontal="right"/>
    </xf>
    <xf numFmtId="46" fontId="9" fillId="8" borderId="29" xfId="0" applyNumberFormat="1" applyFont="1" applyFill="1" applyBorder="1" applyAlignment="1">
      <alignment horizontal="right"/>
    </xf>
    <xf numFmtId="46" fontId="9" fillId="8" borderId="25" xfId="0" applyNumberFormat="1" applyFont="1" applyFill="1" applyBorder="1" applyAlignment="1">
      <alignment horizontal="right"/>
    </xf>
    <xf numFmtId="46" fontId="10" fillId="8" borderId="30" xfId="0" applyNumberFormat="1" applyFont="1" applyFill="1" applyBorder="1" applyAlignment="1">
      <alignment horizontal="right"/>
    </xf>
    <xf numFmtId="0" fontId="4" fillId="9" borderId="1" xfId="0" applyFont="1" applyFill="1" applyBorder="1" applyAlignment="1">
      <alignment horizontal="center" vertical="center"/>
    </xf>
    <xf numFmtId="21" fontId="4" fillId="9" borderId="1" xfId="0" applyNumberFormat="1" applyFont="1" applyFill="1" applyBorder="1" applyAlignment="1">
      <alignment horizontal="center" vertical="center"/>
    </xf>
    <xf numFmtId="21" fontId="4" fillId="9" borderId="2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46" fontId="4" fillId="9" borderId="2" xfId="0" applyNumberFormat="1" applyFont="1" applyFill="1" applyBorder="1" applyAlignment="1">
      <alignment horizontal="center" vertical="center"/>
    </xf>
    <xf numFmtId="46" fontId="4" fillId="9" borderId="1" xfId="0" applyNumberFormat="1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46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6" fontId="5" fillId="3" borderId="19" xfId="0" applyNumberFormat="1" applyFont="1" applyFill="1" applyBorder="1" applyAlignment="1">
      <alignment horizontal="center" vertical="center"/>
    </xf>
    <xf numFmtId="46" fontId="5" fillId="3" borderId="28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vertical="center"/>
    </xf>
    <xf numFmtId="49" fontId="4" fillId="4" borderId="12" xfId="0" applyNumberFormat="1" applyFont="1" applyFill="1" applyBorder="1" applyAlignment="1">
      <alignment vertical="center"/>
    </xf>
    <xf numFmtId="0" fontId="13" fillId="4" borderId="11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horizontal="right" vertical="center"/>
    </xf>
    <xf numFmtId="0" fontId="13" fillId="4" borderId="12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6" fontId="11" fillId="0" borderId="1" xfId="0" applyNumberFormat="1" applyFont="1" applyBorder="1" applyAlignment="1">
      <alignment horizontal="center"/>
    </xf>
    <xf numFmtId="46" fontId="11" fillId="0" borderId="36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6" fontId="11" fillId="0" borderId="14" xfId="0" applyNumberFormat="1" applyFont="1" applyBorder="1" applyAlignment="1">
      <alignment horizontal="center"/>
    </xf>
    <xf numFmtId="46" fontId="11" fillId="0" borderId="39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6" fontId="11" fillId="0" borderId="2" xfId="0" applyNumberFormat="1" applyFont="1" applyBorder="1" applyAlignment="1">
      <alignment horizontal="center"/>
    </xf>
    <xf numFmtId="46" fontId="11" fillId="0" borderId="42" xfId="0" applyNumberFormat="1" applyFont="1" applyBorder="1" applyAlignment="1">
      <alignment horizontal="center"/>
    </xf>
    <xf numFmtId="0" fontId="16" fillId="10" borderId="7" xfId="0" applyFont="1" applyFill="1" applyBorder="1" applyAlignment="1">
      <alignment vertical="center"/>
    </xf>
    <xf numFmtId="0" fontId="16" fillId="10" borderId="12" xfId="0" applyFont="1" applyFill="1" applyBorder="1" applyAlignment="1">
      <alignment vertical="center"/>
    </xf>
    <xf numFmtId="0" fontId="11" fillId="3" borderId="40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46" fontId="11" fillId="7" borderId="4" xfId="0" applyNumberFormat="1" applyFont="1" applyFill="1" applyBorder="1" applyAlignment="1">
      <alignment horizontal="center"/>
    </xf>
    <xf numFmtId="46" fontId="11" fillId="7" borderId="41" xfId="0" applyNumberFormat="1" applyFont="1" applyFill="1" applyBorder="1" applyAlignment="1">
      <alignment horizontal="center"/>
    </xf>
    <xf numFmtId="0" fontId="12" fillId="13" borderId="3" xfId="0" applyFont="1" applyFill="1" applyBorder="1" applyAlignment="1" applyProtection="1">
      <alignment horizontal="center"/>
      <protection locked="0"/>
    </xf>
    <xf numFmtId="0" fontId="12" fillId="8" borderId="36" xfId="0" applyFont="1" applyFill="1" applyBorder="1" applyAlignment="1" applyProtection="1">
      <alignment horizontal="center"/>
      <protection locked="0"/>
    </xf>
    <xf numFmtId="49" fontId="12" fillId="8" borderId="36" xfId="0" applyNumberFormat="1" applyFont="1" applyFill="1" applyBorder="1" applyAlignment="1" applyProtection="1">
      <alignment horizontal="center"/>
      <protection locked="0"/>
    </xf>
    <xf numFmtId="0" fontId="12" fillId="13" borderId="37" xfId="0" applyFont="1" applyFill="1" applyBorder="1" applyAlignment="1" applyProtection="1">
      <alignment horizontal="center"/>
      <protection locked="0"/>
    </xf>
    <xf numFmtId="49" fontId="12" fillId="8" borderId="38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0" xfId="0" applyBorder="1" applyProtection="1">
      <protection locked="0"/>
    </xf>
    <xf numFmtId="0" fontId="0" fillId="16" borderId="11" xfId="0" applyFill="1" applyBorder="1"/>
    <xf numFmtId="0" fontId="0" fillId="16" borderId="12" xfId="0" applyFill="1" applyBorder="1"/>
    <xf numFmtId="0" fontId="0" fillId="16" borderId="13" xfId="0" applyFill="1" applyBorder="1"/>
    <xf numFmtId="0" fontId="23" fillId="2" borderId="34" xfId="2" applyFont="1" applyFill="1" applyBorder="1" applyAlignment="1">
      <alignment horizontal="center" vertical="center"/>
    </xf>
    <xf numFmtId="0" fontId="23" fillId="2" borderId="35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/>
    </xf>
    <xf numFmtId="0" fontId="23" fillId="2" borderId="36" xfId="2" applyFont="1" applyFill="1" applyBorder="1" applyAlignment="1">
      <alignment horizontal="center" vertical="center"/>
    </xf>
    <xf numFmtId="0" fontId="23" fillId="2" borderId="37" xfId="2" applyFont="1" applyFill="1" applyBorder="1" applyAlignment="1">
      <alignment horizontal="center" vertical="center"/>
    </xf>
    <xf numFmtId="0" fontId="23" fillId="2" borderId="38" xfId="2" applyFont="1" applyFill="1" applyBorder="1" applyAlignment="1">
      <alignment horizontal="center" vertical="center"/>
    </xf>
    <xf numFmtId="0" fontId="20" fillId="12" borderId="34" xfId="0" applyFont="1" applyFill="1" applyBorder="1" applyAlignment="1" applyProtection="1">
      <alignment horizontal="center"/>
      <protection locked="0"/>
    </xf>
    <xf numFmtId="0" fontId="20" fillId="12" borderId="35" xfId="0" applyFont="1" applyFill="1" applyBorder="1" applyAlignment="1" applyProtection="1">
      <alignment horizontal="center"/>
      <protection locked="0"/>
    </xf>
    <xf numFmtId="0" fontId="19" fillId="11" borderId="15" xfId="2" applyFont="1" applyFill="1" applyBorder="1" applyAlignment="1" applyProtection="1">
      <alignment horizontal="center"/>
      <protection locked="0"/>
    </xf>
    <xf numFmtId="0" fontId="19" fillId="11" borderId="43" xfId="2" applyFont="1" applyFill="1" applyBorder="1" applyAlignment="1" applyProtection="1">
      <alignment horizontal="center"/>
      <protection locked="0"/>
    </xf>
    <xf numFmtId="0" fontId="19" fillId="11" borderId="27" xfId="2" applyFont="1" applyFill="1" applyBorder="1" applyAlignment="1" applyProtection="1">
      <alignment horizontal="center"/>
      <protection locked="0"/>
    </xf>
    <xf numFmtId="0" fontId="14" fillId="15" borderId="1" xfId="0" applyFont="1" applyFill="1" applyBorder="1" applyAlignment="1" applyProtection="1">
      <alignment horizontal="center"/>
    </xf>
    <xf numFmtId="0" fontId="21" fillId="15" borderId="1" xfId="2" applyFont="1" applyFill="1" applyBorder="1" applyAlignment="1" applyProtection="1">
      <alignment horizontal="center"/>
    </xf>
    <xf numFmtId="0" fontId="22" fillId="15" borderId="1" xfId="0" applyFont="1" applyFill="1" applyBorder="1" applyAlignment="1" applyProtection="1">
      <alignment horizontal="center"/>
    </xf>
    <xf numFmtId="0" fontId="17" fillId="14" borderId="6" xfId="0" applyFont="1" applyFill="1" applyBorder="1" applyAlignment="1" applyProtection="1">
      <alignment horizontal="center"/>
      <protection locked="0"/>
    </xf>
    <xf numFmtId="0" fontId="17" fillId="14" borderId="8" xfId="0" applyFont="1" applyFill="1" applyBorder="1" applyAlignment="1" applyProtection="1">
      <alignment horizontal="center"/>
      <protection locked="0"/>
    </xf>
    <xf numFmtId="0" fontId="7" fillId="17" borderId="6" xfId="0" applyFont="1" applyFill="1" applyBorder="1" applyAlignment="1" applyProtection="1">
      <alignment horizontal="center" vertical="center"/>
      <protection locked="0"/>
    </xf>
    <xf numFmtId="0" fontId="7" fillId="17" borderId="0" xfId="0" applyFont="1" applyFill="1" applyBorder="1" applyAlignment="1" applyProtection="1">
      <alignment horizontal="center" vertical="center"/>
      <protection locked="0"/>
    </xf>
    <xf numFmtId="0" fontId="7" fillId="17" borderId="7" xfId="0" applyFont="1" applyFill="1" applyBorder="1" applyAlignment="1" applyProtection="1">
      <alignment horizontal="center" vertical="center"/>
      <protection locked="0"/>
    </xf>
    <xf numFmtId="0" fontId="7" fillId="17" borderId="8" xfId="0" applyFont="1" applyFill="1" applyBorder="1" applyAlignment="1" applyProtection="1">
      <alignment horizontal="center" vertical="center"/>
      <protection locked="0"/>
    </xf>
    <xf numFmtId="0" fontId="7" fillId="17" borderId="11" xfId="0" applyFont="1" applyFill="1" applyBorder="1" applyAlignment="1" applyProtection="1">
      <alignment horizontal="center" vertical="center"/>
      <protection locked="0"/>
    </xf>
    <xf numFmtId="0" fontId="7" fillId="17" borderId="12" xfId="0" applyFont="1" applyFill="1" applyBorder="1" applyAlignment="1" applyProtection="1">
      <alignment horizontal="center" vertical="center"/>
      <protection locked="0"/>
    </xf>
    <xf numFmtId="0" fontId="7" fillId="17" borderId="13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8" fillId="4" borderId="6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46" fontId="5" fillId="3" borderId="19" xfId="0" applyNumberFormat="1" applyFont="1" applyFill="1" applyBorder="1" applyAlignment="1">
      <alignment horizontal="center" vertical="center"/>
    </xf>
    <xf numFmtId="46" fontId="5" fillId="3" borderId="4" xfId="0" applyNumberFormat="1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right" vertical="center"/>
    </xf>
    <xf numFmtId="0" fontId="17" fillId="10" borderId="12" xfId="0" applyFont="1" applyFill="1" applyBorder="1" applyAlignment="1">
      <alignment horizontal="right" vertical="center"/>
    </xf>
    <xf numFmtId="0" fontId="17" fillId="10" borderId="8" xfId="0" applyFont="1" applyFill="1" applyBorder="1" applyAlignment="1">
      <alignment horizontal="right" vertical="center"/>
    </xf>
    <xf numFmtId="0" fontId="17" fillId="10" borderId="13" xfId="0" applyFont="1" applyFill="1" applyBorder="1" applyAlignment="1">
      <alignment horizontal="right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18" fillId="10" borderId="11" xfId="0" applyFont="1" applyFill="1" applyBorder="1" applyAlignment="1">
      <alignment horizontal="center" vertical="center"/>
    </xf>
    <xf numFmtId="0" fontId="18" fillId="10" borderId="1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rhesabdaran.ir/excel" TargetMode="External"/><Relationship Id="rId2" Type="http://schemas.openxmlformats.org/officeDocument/2006/relationships/hyperlink" Target="https://www.irhesabdaran.ir/payroll" TargetMode="External"/><Relationship Id="rId1" Type="http://schemas.openxmlformats.org/officeDocument/2006/relationships/hyperlink" Target="https://www.irhesabdaran.ir/financial-excel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D2:L12"/>
  <sheetViews>
    <sheetView showGridLines="0" showRowColHeaders="0" rightToLeft="1" topLeftCell="A10" workbookViewId="0">
      <selection activeCell="G25" sqref="G25"/>
    </sheetView>
  </sheetViews>
  <sheetFormatPr defaultRowHeight="15" x14ac:dyDescent="0.25"/>
  <cols>
    <col min="4" max="4" width="24.7109375" bestFit="1" customWidth="1"/>
    <col min="5" max="5" width="33.85546875" customWidth="1"/>
    <col min="7" max="7" width="18.85546875" customWidth="1"/>
    <col min="8" max="8" width="18.42578125" customWidth="1"/>
  </cols>
  <sheetData>
    <row r="2" spans="4:12" thickBot="1" x14ac:dyDescent="0.35"/>
    <row r="3" spans="4:12" ht="34.5" thickBot="1" x14ac:dyDescent="0.9">
      <c r="D3" s="110" t="s">
        <v>71</v>
      </c>
      <c r="E3" s="111"/>
      <c r="F3" s="97"/>
      <c r="G3" s="118" t="s">
        <v>101</v>
      </c>
      <c r="H3" s="119"/>
      <c r="I3" s="97"/>
      <c r="J3" s="97"/>
      <c r="K3" s="97"/>
      <c r="L3" s="98"/>
    </row>
    <row r="4" spans="4:12" ht="31.5" x14ac:dyDescent="0.75">
      <c r="D4" s="92" t="s">
        <v>9</v>
      </c>
      <c r="E4" s="93" t="s">
        <v>75</v>
      </c>
      <c r="F4" s="99"/>
      <c r="G4" s="104" t="s">
        <v>76</v>
      </c>
      <c r="H4" s="105" t="s">
        <v>82</v>
      </c>
      <c r="I4" s="99"/>
      <c r="J4" s="99"/>
      <c r="K4" s="99"/>
      <c r="L4" s="100"/>
    </row>
    <row r="5" spans="4:12" ht="32.25" thickBot="1" x14ac:dyDescent="0.8">
      <c r="D5" s="92" t="s">
        <v>10</v>
      </c>
      <c r="E5" s="93" t="s">
        <v>108</v>
      </c>
      <c r="F5" s="99"/>
      <c r="G5" s="106" t="s">
        <v>77</v>
      </c>
      <c r="H5" s="107" t="s">
        <v>83</v>
      </c>
      <c r="I5" s="99"/>
      <c r="J5" s="99"/>
      <c r="K5" s="99"/>
      <c r="L5" s="100"/>
    </row>
    <row r="6" spans="4:12" ht="32.25" thickBot="1" x14ac:dyDescent="0.8">
      <c r="D6" s="92" t="s">
        <v>67</v>
      </c>
      <c r="E6" s="93">
        <v>223356453</v>
      </c>
      <c r="F6" s="99"/>
      <c r="G6" s="106" t="s">
        <v>78</v>
      </c>
      <c r="H6" s="107" t="s">
        <v>84</v>
      </c>
      <c r="I6" s="99"/>
      <c r="J6" s="112" t="s">
        <v>100</v>
      </c>
      <c r="K6" s="113"/>
      <c r="L6" s="114"/>
    </row>
    <row r="7" spans="4:12" ht="31.5" x14ac:dyDescent="0.75">
      <c r="D7" s="92" t="s">
        <v>68</v>
      </c>
      <c r="E7" s="93">
        <v>5000000000</v>
      </c>
      <c r="F7" s="99"/>
      <c r="G7" s="106" t="s">
        <v>79</v>
      </c>
      <c r="H7" s="107" t="s">
        <v>85</v>
      </c>
      <c r="I7" s="99"/>
      <c r="J7" s="99"/>
      <c r="K7" s="99"/>
      <c r="L7" s="100"/>
    </row>
    <row r="8" spans="4:12" ht="31.5" x14ac:dyDescent="0.75">
      <c r="D8" s="92" t="s">
        <v>69</v>
      </c>
      <c r="E8" s="93" t="s">
        <v>72</v>
      </c>
      <c r="F8" s="99"/>
      <c r="G8" s="106" t="s">
        <v>80</v>
      </c>
      <c r="H8" s="107" t="s">
        <v>86</v>
      </c>
      <c r="I8" s="99"/>
      <c r="J8" s="99"/>
      <c r="K8" s="99"/>
      <c r="L8" s="100"/>
    </row>
    <row r="9" spans="4:12" ht="32.25" thickBot="1" x14ac:dyDescent="0.8">
      <c r="D9" s="92" t="s">
        <v>17</v>
      </c>
      <c r="E9" s="94" t="s">
        <v>73</v>
      </c>
      <c r="F9" s="99"/>
      <c r="G9" s="108" t="s">
        <v>81</v>
      </c>
      <c r="H9" s="109" t="s">
        <v>87</v>
      </c>
      <c r="I9" s="99"/>
      <c r="J9" s="99"/>
      <c r="K9" s="99"/>
      <c r="L9" s="100"/>
    </row>
    <row r="10" spans="4:12" ht="31.5" x14ac:dyDescent="0.75">
      <c r="D10" s="92" t="s">
        <v>70</v>
      </c>
      <c r="E10" s="94" t="s">
        <v>74</v>
      </c>
      <c r="F10" s="120" t="s">
        <v>109</v>
      </c>
      <c r="G10" s="121"/>
      <c r="H10" s="121"/>
      <c r="I10" s="122"/>
      <c r="J10" s="122"/>
      <c r="K10" s="122"/>
      <c r="L10" s="123"/>
    </row>
    <row r="11" spans="4:12" ht="32.25" thickBot="1" x14ac:dyDescent="0.8">
      <c r="D11" s="95" t="s">
        <v>88</v>
      </c>
      <c r="E11" s="96" t="s">
        <v>89</v>
      </c>
      <c r="F11" s="124"/>
      <c r="G11" s="125"/>
      <c r="H11" s="125"/>
      <c r="I11" s="125"/>
      <c r="J11" s="125"/>
      <c r="K11" s="125"/>
      <c r="L11" s="126"/>
    </row>
    <row r="12" spans="4:12" thickBot="1" x14ac:dyDescent="0.35">
      <c r="D12" s="101"/>
      <c r="E12" s="102"/>
      <c r="F12" s="102"/>
      <c r="G12" s="102"/>
      <c r="H12" s="102"/>
      <c r="I12" s="102"/>
      <c r="J12" s="102"/>
      <c r="K12" s="102"/>
      <c r="L12" s="103"/>
    </row>
  </sheetData>
  <mergeCells count="4">
    <mergeCell ref="D3:E3"/>
    <mergeCell ref="J6:L6"/>
    <mergeCell ref="G3:H3"/>
    <mergeCell ref="F10:L11"/>
  </mergeCells>
  <phoneticPr fontId="2" type="noConversion"/>
  <hyperlinks>
    <hyperlink ref="J6:L6" location="'گزارش سالانه'!A1" display="گزارش سالانه"/>
    <hyperlink ref="G4" location="' (1)'!Print_Area" display="فروردین"/>
    <hyperlink ref="G5" location="'(2)'!Print_Area" display="اردیبهشت"/>
    <hyperlink ref="G6" location="'(3)'!Print_Area" display="خرداد"/>
    <hyperlink ref="G7" location="'(4)'!Print_Area" display="تیر"/>
    <hyperlink ref="G8" location="'(5)'!Print_Area" display="مرداد"/>
    <hyperlink ref="G9" location="'(6)'!Print_Area" display="شهریور"/>
    <hyperlink ref="H4" location="'(7)'!Print_Area" display="مهر"/>
    <hyperlink ref="H5" location="'(8)'!Print_Area" display="آبان"/>
    <hyperlink ref="H6" location="' (9)'!Print_Area" display="آذر"/>
    <hyperlink ref="H7" location="'(10)'!Print_Area" display="دی"/>
    <hyperlink ref="H8" location="'(11)'!Print_Area" display="بهمن"/>
    <hyperlink ref="H9" location="'(12)'!Print_Area" display="اسفند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zoomScaleNormal="100" workbookViewId="0">
      <selection activeCell="I36" sqref="I36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84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34" zoomScaleNormal="100" workbookViewId="0">
      <selection activeCell="I36" sqref="I36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85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abSelected="1" topLeftCell="A31" zoomScaleNormal="100" workbookViewId="0">
      <selection activeCell="A3" sqref="A1:L3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86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6:B36"/>
    <mergeCell ref="C36:D36"/>
    <mergeCell ref="F36:G36"/>
    <mergeCell ref="A37:F44"/>
    <mergeCell ref="G37:L44"/>
    <mergeCell ref="A1:L1"/>
    <mergeCell ref="B2:D2"/>
    <mergeCell ref="G2:H2"/>
    <mergeCell ref="B3:D3"/>
    <mergeCell ref="G3:H3"/>
  </mergeCells>
  <pageMargins left="0.7" right="0.7" top="0.75" bottom="0.75" header="0.3" footer="0.3"/>
  <pageSetup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94" zoomScaleNormal="100" workbookViewId="0">
      <selection activeCell="E51" sqref="E51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.75" x14ac:dyDescent="0.25">
      <c r="A2" s="67" t="s">
        <v>9</v>
      </c>
      <c r="B2" s="136" t="str">
        <f>'اطلاعات اولیه'!E4</f>
        <v>ریحانه</v>
      </c>
      <c r="C2" s="136"/>
      <c r="D2" s="136"/>
      <c r="E2" s="68" t="s">
        <v>67</v>
      </c>
      <c r="F2" s="42"/>
      <c r="G2" s="136">
        <f>'اطلاعات اولیه'!E6</f>
        <v>223356453</v>
      </c>
      <c r="H2" s="136"/>
      <c r="I2" s="71" t="s">
        <v>17</v>
      </c>
      <c r="J2" s="64" t="str">
        <f>'اطلاعات اولیه'!E9</f>
        <v>0100000000</v>
      </c>
      <c r="K2" s="72" t="s">
        <v>15</v>
      </c>
      <c r="L2" s="17" t="str">
        <f>'اطلاعات اولیه'!E8</f>
        <v>حسابدار</v>
      </c>
    </row>
    <row r="3" spans="1:14" ht="24.75" thickBot="1" x14ac:dyDescent="0.65">
      <c r="A3" s="66" t="s">
        <v>10</v>
      </c>
      <c r="B3" s="137" t="str">
        <f>'اطلاعات اولیه'!E5</f>
        <v>باقری</v>
      </c>
      <c r="C3" s="137"/>
      <c r="D3" s="137"/>
      <c r="E3" s="69" t="s">
        <v>68</v>
      </c>
      <c r="F3" s="43"/>
      <c r="G3" s="137">
        <f>'اطلاعات اولیه'!E7</f>
        <v>5000000000</v>
      </c>
      <c r="H3" s="137"/>
      <c r="I3" s="70" t="s">
        <v>18</v>
      </c>
      <c r="J3" s="65" t="str">
        <f>'اطلاعات اولیه'!E10</f>
        <v>0100000001</v>
      </c>
      <c r="K3" s="72" t="s">
        <v>16</v>
      </c>
      <c r="L3" s="18" t="s">
        <v>87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60"/>
  <sheetViews>
    <sheetView rightToLeft="1" topLeftCell="A7" zoomScaleNormal="100" workbookViewId="0">
      <selection activeCell="F51" sqref="F51"/>
    </sheetView>
  </sheetViews>
  <sheetFormatPr defaultRowHeight="15" x14ac:dyDescent="0.25"/>
  <cols>
    <col min="1" max="1" width="25.5703125" customWidth="1"/>
    <col min="2" max="7" width="22.7109375" customWidth="1"/>
  </cols>
  <sheetData>
    <row r="1" spans="1:7" ht="14.45" customHeight="1" x14ac:dyDescent="0.25">
      <c r="A1" s="150" t="s">
        <v>98</v>
      </c>
      <c r="B1" s="151"/>
      <c r="C1" s="85"/>
      <c r="D1" s="144" t="str">
        <f>'اطلاعات اولیه'!E4</f>
        <v>ریحانه</v>
      </c>
      <c r="E1" s="144" t="str">
        <f>'اطلاعات اولیه'!E5</f>
        <v>باقری</v>
      </c>
      <c r="F1" s="146" t="s">
        <v>99</v>
      </c>
      <c r="G1" s="148">
        <f>'اطلاعات اولیه'!E6</f>
        <v>223356453</v>
      </c>
    </row>
    <row r="2" spans="1:7" ht="35.450000000000003" customHeight="1" thickBot="1" x14ac:dyDescent="0.3">
      <c r="A2" s="152"/>
      <c r="B2" s="153"/>
      <c r="C2" s="86"/>
      <c r="D2" s="145"/>
      <c r="E2" s="145"/>
      <c r="F2" s="147"/>
      <c r="G2" s="149"/>
    </row>
    <row r="3" spans="1:7" ht="28.5" thickBot="1" x14ac:dyDescent="0.7">
      <c r="A3" s="87" t="s">
        <v>90</v>
      </c>
      <c r="B3" s="88" t="s">
        <v>96</v>
      </c>
      <c r="C3" s="88" t="s">
        <v>91</v>
      </c>
      <c r="D3" s="88" t="s">
        <v>92</v>
      </c>
      <c r="E3" s="88" t="s">
        <v>93</v>
      </c>
      <c r="F3" s="88" t="s">
        <v>94</v>
      </c>
      <c r="G3" s="89" t="s">
        <v>95</v>
      </c>
    </row>
    <row r="4" spans="1:7" ht="27.75" x14ac:dyDescent="0.65">
      <c r="A4" s="81">
        <v>1</v>
      </c>
      <c r="B4" s="82" t="s">
        <v>76</v>
      </c>
      <c r="C4" s="83">
        <f>' (1)'!N7</f>
        <v>11.322222222222219</v>
      </c>
      <c r="D4" s="83">
        <f>' (1)'!N8</f>
        <v>1.1249999999999942</v>
      </c>
      <c r="E4" s="83">
        <f>' (1)'!N9</f>
        <v>0.13611111111111107</v>
      </c>
      <c r="F4" s="83">
        <f>' (1)'!N10</f>
        <v>0</v>
      </c>
      <c r="G4" s="84">
        <f>(C4+D4)</f>
        <v>12.447222222222214</v>
      </c>
    </row>
    <row r="5" spans="1:7" ht="27.75" x14ac:dyDescent="0.65">
      <c r="A5" s="73">
        <v>2</v>
      </c>
      <c r="B5" s="74" t="s">
        <v>77</v>
      </c>
      <c r="C5" s="75">
        <f>'(2)'!N7</f>
        <v>11.322222222222219</v>
      </c>
      <c r="D5" s="75">
        <f>'(2)'!N8</f>
        <v>1.1249999999999942</v>
      </c>
      <c r="E5" s="75">
        <f>'(2)'!N9</f>
        <v>0.13611111111111107</v>
      </c>
      <c r="F5" s="75">
        <f>'(2)'!N10</f>
        <v>0</v>
      </c>
      <c r="G5" s="76">
        <f t="shared" ref="G5:G16" si="0">(C5+D5)</f>
        <v>12.447222222222214</v>
      </c>
    </row>
    <row r="6" spans="1:7" ht="27.75" x14ac:dyDescent="0.65">
      <c r="A6" s="73">
        <v>3</v>
      </c>
      <c r="B6" s="74" t="s">
        <v>78</v>
      </c>
      <c r="C6" s="75">
        <f>'(3)'!N7</f>
        <v>11.322222222222219</v>
      </c>
      <c r="D6" s="75">
        <f>'(3)'!N8</f>
        <v>1.1249999999999942</v>
      </c>
      <c r="E6" s="75">
        <f>'(3)'!N9</f>
        <v>0.13611111111111107</v>
      </c>
      <c r="F6" s="75">
        <f>'(3)'!N10</f>
        <v>0</v>
      </c>
      <c r="G6" s="76">
        <f t="shared" si="0"/>
        <v>12.447222222222214</v>
      </c>
    </row>
    <row r="7" spans="1:7" ht="27.75" x14ac:dyDescent="0.65">
      <c r="A7" s="73">
        <v>4</v>
      </c>
      <c r="B7" s="74" t="s">
        <v>79</v>
      </c>
      <c r="C7" s="75">
        <f>'(4)'!N7</f>
        <v>11.322222222222219</v>
      </c>
      <c r="D7" s="75">
        <f>'(4)'!N8</f>
        <v>1.1249999999999942</v>
      </c>
      <c r="E7" s="75">
        <f>'(4)'!N9</f>
        <v>0.13611111111111107</v>
      </c>
      <c r="F7" s="75">
        <f>'(4)'!N10</f>
        <v>0</v>
      </c>
      <c r="G7" s="76">
        <f t="shared" si="0"/>
        <v>12.447222222222214</v>
      </c>
    </row>
    <row r="8" spans="1:7" ht="27.75" x14ac:dyDescent="0.65">
      <c r="A8" s="73">
        <v>5</v>
      </c>
      <c r="B8" s="74" t="s">
        <v>80</v>
      </c>
      <c r="C8" s="75">
        <f>'(5)'!N7</f>
        <v>11.322222222222219</v>
      </c>
      <c r="D8" s="75">
        <f>'(5)'!N8</f>
        <v>1.1249999999999942</v>
      </c>
      <c r="E8" s="75">
        <f>'(5)'!N9</f>
        <v>0.13611111111111107</v>
      </c>
      <c r="F8" s="75">
        <f>'(5)'!N10</f>
        <v>0</v>
      </c>
      <c r="G8" s="76">
        <f t="shared" si="0"/>
        <v>12.447222222222214</v>
      </c>
    </row>
    <row r="9" spans="1:7" ht="27.75" x14ac:dyDescent="0.65">
      <c r="A9" s="73">
        <v>6</v>
      </c>
      <c r="B9" s="74" t="s">
        <v>81</v>
      </c>
      <c r="C9" s="75">
        <f>'(6)'!N7</f>
        <v>11.322222222222219</v>
      </c>
      <c r="D9" s="75">
        <f>'(6)'!N8</f>
        <v>1.1249999999999942</v>
      </c>
      <c r="E9" s="75">
        <f>'(6)'!N9</f>
        <v>0.13611111111111107</v>
      </c>
      <c r="F9" s="75">
        <f>'(6)'!N10</f>
        <v>0</v>
      </c>
      <c r="G9" s="76">
        <f t="shared" si="0"/>
        <v>12.447222222222214</v>
      </c>
    </row>
    <row r="10" spans="1:7" ht="27.75" x14ac:dyDescent="0.65">
      <c r="A10" s="73">
        <v>7</v>
      </c>
      <c r="B10" s="74" t="s">
        <v>82</v>
      </c>
      <c r="C10" s="75">
        <f>'(7)'!N7</f>
        <v>11.322222222222219</v>
      </c>
      <c r="D10" s="75">
        <f>'(7)'!N8</f>
        <v>1.1249999999999942</v>
      </c>
      <c r="E10" s="75">
        <f>'(7)'!N9</f>
        <v>0.13611111111111107</v>
      </c>
      <c r="F10" s="75">
        <f>'(7)'!N10</f>
        <v>0</v>
      </c>
      <c r="G10" s="76">
        <f t="shared" si="0"/>
        <v>12.447222222222214</v>
      </c>
    </row>
    <row r="11" spans="1:7" ht="27.75" x14ac:dyDescent="0.65">
      <c r="A11" s="73">
        <v>8</v>
      </c>
      <c r="B11" s="74" t="s">
        <v>83</v>
      </c>
      <c r="C11" s="75">
        <f>'(8)'!N7</f>
        <v>11.322222222222219</v>
      </c>
      <c r="D11" s="75">
        <f>'(8)'!N8</f>
        <v>1.1249999999999942</v>
      </c>
      <c r="E11" s="75">
        <f>'(8)'!N9</f>
        <v>0.13611111111111107</v>
      </c>
      <c r="F11" s="75">
        <f>'(8)'!N10</f>
        <v>0</v>
      </c>
      <c r="G11" s="76">
        <f t="shared" si="0"/>
        <v>12.447222222222214</v>
      </c>
    </row>
    <row r="12" spans="1:7" ht="27.75" x14ac:dyDescent="0.65">
      <c r="A12" s="73">
        <v>9</v>
      </c>
      <c r="B12" s="74" t="s">
        <v>84</v>
      </c>
      <c r="C12" s="75">
        <f>' (9)'!N7</f>
        <v>11.322222222222219</v>
      </c>
      <c r="D12" s="75">
        <f>' (9)'!N8</f>
        <v>1.1249999999999942</v>
      </c>
      <c r="E12" s="75">
        <f>' (9)'!N9</f>
        <v>0.13611111111111107</v>
      </c>
      <c r="F12" s="75">
        <f>' (9)'!N10</f>
        <v>0</v>
      </c>
      <c r="G12" s="76">
        <f t="shared" si="0"/>
        <v>12.447222222222214</v>
      </c>
    </row>
    <row r="13" spans="1:7" ht="27.75" x14ac:dyDescent="0.65">
      <c r="A13" s="73">
        <v>10</v>
      </c>
      <c r="B13" s="74" t="s">
        <v>85</v>
      </c>
      <c r="C13" s="75">
        <f>'(10)'!N7</f>
        <v>11.322222222222219</v>
      </c>
      <c r="D13" s="75">
        <f>'(10)'!N8</f>
        <v>1.1249999999999942</v>
      </c>
      <c r="E13" s="75">
        <f>'(10)'!N9</f>
        <v>0.13611111111111107</v>
      </c>
      <c r="F13" s="75">
        <f>'(10)'!N10</f>
        <v>0</v>
      </c>
      <c r="G13" s="76">
        <f t="shared" si="0"/>
        <v>12.447222222222214</v>
      </c>
    </row>
    <row r="14" spans="1:7" ht="27.75" x14ac:dyDescent="0.65">
      <c r="A14" s="73">
        <v>11</v>
      </c>
      <c r="B14" s="74" t="s">
        <v>86</v>
      </c>
      <c r="C14" s="75">
        <f>'(11)'!N7</f>
        <v>11.322222222222219</v>
      </c>
      <c r="D14" s="75">
        <f>'(11)'!N8</f>
        <v>1.1249999999999942</v>
      </c>
      <c r="E14" s="75">
        <f>'(11)'!N9</f>
        <v>0.13611111111111107</v>
      </c>
      <c r="F14" s="75">
        <f>'(11)'!N10</f>
        <v>0</v>
      </c>
      <c r="G14" s="76">
        <f t="shared" si="0"/>
        <v>12.447222222222214</v>
      </c>
    </row>
    <row r="15" spans="1:7" ht="28.5" thickBot="1" x14ac:dyDescent="0.7">
      <c r="A15" s="77">
        <v>12</v>
      </c>
      <c r="B15" s="78" t="s">
        <v>87</v>
      </c>
      <c r="C15" s="79">
        <f>'(12)'!N7</f>
        <v>11.322222222222219</v>
      </c>
      <c r="D15" s="79">
        <f>'(12)'!N8</f>
        <v>1.1249999999999942</v>
      </c>
      <c r="E15" s="79">
        <f>'(12)'!N9</f>
        <v>0.13611111111111107</v>
      </c>
      <c r="F15" s="79">
        <f>'(12)'!N10</f>
        <v>0</v>
      </c>
      <c r="G15" s="80">
        <f t="shared" si="0"/>
        <v>12.447222222222214</v>
      </c>
    </row>
    <row r="16" spans="1:7" ht="28.5" thickBot="1" x14ac:dyDescent="0.7">
      <c r="A16" s="142" t="s">
        <v>97</v>
      </c>
      <c r="B16" s="143"/>
      <c r="C16" s="90">
        <f>SUM(C4:C15)</f>
        <v>135.86666666666665</v>
      </c>
      <c r="D16" s="90">
        <f>SUM(D4:D15)</f>
        <v>13.499999999999934</v>
      </c>
      <c r="E16" s="90">
        <f>SUM(E4:E15)</f>
        <v>1.6333333333333329</v>
      </c>
      <c r="F16" s="90">
        <f>SUM(F4:F15)</f>
        <v>0</v>
      </c>
      <c r="G16" s="91">
        <f t="shared" si="0"/>
        <v>149.36666666666659</v>
      </c>
    </row>
    <row r="58" spans="2:6" ht="21" x14ac:dyDescent="0.35">
      <c r="B58" s="115" t="s">
        <v>102</v>
      </c>
      <c r="C58" s="115"/>
      <c r="D58" s="116" t="s">
        <v>107</v>
      </c>
      <c r="E58" s="117"/>
      <c r="F58" s="117"/>
    </row>
    <row r="59" spans="2:6" ht="21" x14ac:dyDescent="0.35">
      <c r="B59" s="115" t="s">
        <v>103</v>
      </c>
      <c r="C59" s="115"/>
      <c r="D59" s="116" t="s">
        <v>105</v>
      </c>
      <c r="E59" s="117"/>
      <c r="F59" s="117"/>
    </row>
    <row r="60" spans="2:6" ht="21" x14ac:dyDescent="0.35">
      <c r="B60" s="115" t="s">
        <v>104</v>
      </c>
      <c r="C60" s="115"/>
      <c r="D60" s="116" t="s">
        <v>106</v>
      </c>
      <c r="E60" s="117"/>
      <c r="F60" s="117"/>
    </row>
  </sheetData>
  <mergeCells count="12">
    <mergeCell ref="A16:B16"/>
    <mergeCell ref="D1:D2"/>
    <mergeCell ref="E1:E2"/>
    <mergeCell ref="F1:F2"/>
    <mergeCell ref="G1:G2"/>
    <mergeCell ref="A1:B2"/>
    <mergeCell ref="B58:C58"/>
    <mergeCell ref="D58:F58"/>
    <mergeCell ref="B59:C59"/>
    <mergeCell ref="D59:F59"/>
    <mergeCell ref="B60:C60"/>
    <mergeCell ref="D60:F60"/>
  </mergeCells>
  <hyperlinks>
    <hyperlink ref="D59" r:id="rId1"/>
    <hyperlink ref="D60" r:id="rId2"/>
    <hyperlink ref="D58" r:id="rId3"/>
  </hyperlinks>
  <pageMargins left="0.7" right="0.7" top="0.75" bottom="0.75" header="0.3" footer="0.3"/>
  <pageSetup scale="5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zoomScaleNormal="100" workbookViewId="0">
      <selection activeCell="M14" sqref="M14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0.14062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76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22" zoomScaleNormal="100" workbookViewId="0">
      <selection activeCell="G37" sqref="G37:L44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77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25" zoomScaleNormal="100" workbookViewId="0">
      <selection activeCell="G37" sqref="G37:L44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78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zoomScaleNormal="100" workbookViewId="0">
      <selection sqref="A1:L44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79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zoomScaleNormal="100" workbookViewId="0">
      <selection activeCell="I36" sqref="I36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80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34" zoomScaleNormal="100" workbookViewId="0">
      <selection activeCell="I36" sqref="I36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81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31" zoomScaleNormal="100" workbookViewId="0">
      <selection activeCell="I36" sqref="I36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82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showRowColHeaders="0" rightToLeft="1" topLeftCell="A28" zoomScaleNormal="100" workbookViewId="0">
      <selection activeCell="I36" sqref="I36"/>
    </sheetView>
  </sheetViews>
  <sheetFormatPr defaultRowHeight="15" x14ac:dyDescent="0.25"/>
  <cols>
    <col min="1" max="1" width="10.7109375" style="4" bestFit="1" customWidth="1"/>
    <col min="2" max="2" width="9.140625" style="4" bestFit="1" customWidth="1"/>
    <col min="3" max="3" width="9.7109375" style="4" customWidth="1"/>
    <col min="4" max="4" width="10.140625" style="4" bestFit="1" customWidth="1"/>
    <col min="5" max="5" width="18.7109375" style="4" customWidth="1"/>
    <col min="6" max="6" width="18.7109375" style="4" hidden="1" customWidth="1"/>
    <col min="7" max="7" width="12.42578125" style="4" bestFit="1" customWidth="1"/>
    <col min="8" max="10" width="18.7109375" style="4" customWidth="1"/>
    <col min="11" max="11" width="14.85546875" style="33" bestFit="1" customWidth="1"/>
    <col min="12" max="12" width="18.7109375" style="4" customWidth="1"/>
    <col min="13" max="13" width="22.28515625" style="20" bestFit="1" customWidth="1"/>
    <col min="14" max="14" width="15.28515625" style="20" customWidth="1"/>
  </cols>
  <sheetData>
    <row r="1" spans="1:14" ht="40.15" x14ac:dyDescent="0.3">
      <c r="A1" s="133" t="str">
        <f>'اطلاعات اولیه'!E11</f>
        <v>ایران چرم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4" ht="21" x14ac:dyDescent="0.25">
      <c r="A2" s="21" t="s">
        <v>9</v>
      </c>
      <c r="B2" s="136" t="str">
        <f>'اطلاعات اولیه'!E4</f>
        <v>ریحانه</v>
      </c>
      <c r="C2" s="136"/>
      <c r="D2" s="136"/>
      <c r="E2" s="23" t="s">
        <v>67</v>
      </c>
      <c r="F2" s="42"/>
      <c r="G2" s="136">
        <f>'اطلاعات اولیه'!E6</f>
        <v>223356453</v>
      </c>
      <c r="H2" s="136"/>
      <c r="I2" s="63" t="s">
        <v>17</v>
      </c>
      <c r="J2" s="64" t="str">
        <f>'اطلاعات اولیه'!E9</f>
        <v>0100000000</v>
      </c>
      <c r="K2" s="42" t="s">
        <v>15</v>
      </c>
      <c r="L2" s="17" t="str">
        <f>'اطلاعات اولیه'!E8</f>
        <v>حسابدار</v>
      </c>
    </row>
    <row r="3" spans="1:14" ht="24.75" thickBot="1" x14ac:dyDescent="0.65">
      <c r="A3" s="22" t="s">
        <v>10</v>
      </c>
      <c r="B3" s="137" t="str">
        <f>'اطلاعات اولیه'!E5</f>
        <v>باقری</v>
      </c>
      <c r="C3" s="137"/>
      <c r="D3" s="137"/>
      <c r="E3" s="24" t="s">
        <v>68</v>
      </c>
      <c r="F3" s="43"/>
      <c r="G3" s="137">
        <f>'اطلاعات اولیه'!E7</f>
        <v>5000000000</v>
      </c>
      <c r="H3" s="137"/>
      <c r="I3" s="62" t="s">
        <v>18</v>
      </c>
      <c r="J3" s="65" t="str">
        <f>'اطلاعات اولیه'!E10</f>
        <v>0100000001</v>
      </c>
      <c r="K3" s="42" t="s">
        <v>16</v>
      </c>
      <c r="L3" s="18" t="s">
        <v>83</v>
      </c>
      <c r="M3" s="19" t="s">
        <v>4</v>
      </c>
      <c r="N3" s="41">
        <v>0.33333333333333331</v>
      </c>
    </row>
    <row r="4" spans="1:14" ht="25.15" customHeight="1" thickBot="1" x14ac:dyDescent="0.65">
      <c r="A4" s="14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12</v>
      </c>
      <c r="G4" s="15" t="s">
        <v>5</v>
      </c>
      <c r="H4" s="15" t="s">
        <v>13</v>
      </c>
      <c r="I4" s="15" t="s">
        <v>6</v>
      </c>
      <c r="J4" s="26" t="s">
        <v>7</v>
      </c>
      <c r="K4" s="34" t="s">
        <v>29</v>
      </c>
      <c r="L4" s="28" t="s">
        <v>8</v>
      </c>
      <c r="M4" s="19" t="s">
        <v>11</v>
      </c>
      <c r="N4" s="41">
        <v>0.34375</v>
      </c>
    </row>
    <row r="5" spans="1:14" ht="25.15" customHeight="1" x14ac:dyDescent="0.6">
      <c r="A5" s="12">
        <v>1</v>
      </c>
      <c r="B5" s="2" t="s">
        <v>22</v>
      </c>
      <c r="C5" s="2" t="s">
        <v>36</v>
      </c>
      <c r="D5" s="25" t="s">
        <v>32</v>
      </c>
      <c r="E5" s="5">
        <v>0.3444444444444445</v>
      </c>
      <c r="F5" s="5">
        <f>IF(E5&lt;=$N$4,$N$3,E5)</f>
        <v>0.3444444444444445</v>
      </c>
      <c r="G5" s="36">
        <v>0.66666666666666663</v>
      </c>
      <c r="H5" s="6">
        <f>G5-F5</f>
        <v>0.32222222222222213</v>
      </c>
      <c r="I5" s="36" t="str">
        <f t="shared" ref="I5:I32" si="0">IF(H5&gt;$N$5,H5-$N$5,"اضافه کار ندارد")</f>
        <v>اضافه کار ندارد</v>
      </c>
      <c r="J5" s="27">
        <f>IF(H5&gt;=$N$5,"کسر کار ندارد",$N$5-H5)</f>
        <v>1.1111111111111183E-2</v>
      </c>
      <c r="K5" s="6"/>
      <c r="L5" s="29"/>
      <c r="M5" s="19" t="s">
        <v>14</v>
      </c>
      <c r="N5" s="41">
        <v>0.33333333333333331</v>
      </c>
    </row>
    <row r="6" spans="1:14" ht="25.15" customHeight="1" thickBot="1" x14ac:dyDescent="0.3">
      <c r="A6" s="1">
        <v>2</v>
      </c>
      <c r="B6" s="3" t="s">
        <v>23</v>
      </c>
      <c r="C6" s="2" t="s">
        <v>37</v>
      </c>
      <c r="D6" s="25" t="s">
        <v>32</v>
      </c>
      <c r="E6" s="7">
        <v>0.3430555555555555</v>
      </c>
      <c r="F6" s="5">
        <f t="shared" ref="F6:F35" si="1">IF(E6&lt;=$N$4,$N$3,E6)</f>
        <v>0.33333333333333331</v>
      </c>
      <c r="G6" s="37">
        <v>0.70833333333333337</v>
      </c>
      <c r="H6" s="6">
        <f t="shared" ref="H6:H35" si="2">G6-F6</f>
        <v>0.37500000000000006</v>
      </c>
      <c r="I6" s="36">
        <f t="shared" si="0"/>
        <v>4.1666666666666741E-2</v>
      </c>
      <c r="J6" s="27" t="str">
        <f t="shared" ref="J6:J11" si="3">IF(H6&gt;=$N$5,"کسر کار ندارد",$N$5-H6)</f>
        <v>کسر کار ندارد</v>
      </c>
      <c r="K6" s="32"/>
      <c r="L6" s="30"/>
    </row>
    <row r="7" spans="1:14" ht="25.15" customHeight="1" x14ac:dyDescent="0.65">
      <c r="A7" s="1">
        <v>3</v>
      </c>
      <c r="B7" s="3" t="s">
        <v>24</v>
      </c>
      <c r="C7" s="2" t="s">
        <v>38</v>
      </c>
      <c r="D7" s="25" t="s">
        <v>32</v>
      </c>
      <c r="E7" s="7">
        <v>0.33333333333333298</v>
      </c>
      <c r="F7" s="5">
        <f t="shared" si="1"/>
        <v>0.33333333333333331</v>
      </c>
      <c r="G7" s="37">
        <v>0.70833333333333304</v>
      </c>
      <c r="H7" s="6">
        <f t="shared" si="2"/>
        <v>0.37499999999999972</v>
      </c>
      <c r="I7" s="36">
        <f t="shared" si="0"/>
        <v>4.1666666666666408E-2</v>
      </c>
      <c r="J7" s="27" t="str">
        <f t="shared" si="3"/>
        <v>کسر کار ندارد</v>
      </c>
      <c r="K7" s="32"/>
      <c r="L7" s="30"/>
      <c r="M7" s="44" t="s">
        <v>13</v>
      </c>
      <c r="N7" s="47">
        <f>C36</f>
        <v>11.322222222222219</v>
      </c>
    </row>
    <row r="8" spans="1:14" ht="25.15" customHeight="1" x14ac:dyDescent="0.65">
      <c r="A8" s="1">
        <v>4</v>
      </c>
      <c r="B8" s="3" t="s">
        <v>25</v>
      </c>
      <c r="C8" s="2" t="s">
        <v>39</v>
      </c>
      <c r="D8" s="25" t="s">
        <v>32</v>
      </c>
      <c r="E8" s="7">
        <v>0.33333333333333298</v>
      </c>
      <c r="F8" s="5">
        <f t="shared" si="1"/>
        <v>0.33333333333333331</v>
      </c>
      <c r="G8" s="37">
        <v>0.70833333333333304</v>
      </c>
      <c r="H8" s="6">
        <f t="shared" si="2"/>
        <v>0.37499999999999972</v>
      </c>
      <c r="I8" s="36">
        <f t="shared" si="0"/>
        <v>4.1666666666666408E-2</v>
      </c>
      <c r="J8" s="27" t="str">
        <f t="shared" si="3"/>
        <v>کسر کار ندارد</v>
      </c>
      <c r="K8" s="32"/>
      <c r="L8" s="30"/>
      <c r="M8" s="45" t="s">
        <v>6</v>
      </c>
      <c r="N8" s="48">
        <f>F36</f>
        <v>1.1249999999999942</v>
      </c>
    </row>
    <row r="9" spans="1:14" ht="25.15" customHeight="1" x14ac:dyDescent="0.65">
      <c r="A9" s="1">
        <v>5</v>
      </c>
      <c r="B9" s="3" t="s">
        <v>26</v>
      </c>
      <c r="C9" s="2" t="s">
        <v>40</v>
      </c>
      <c r="D9" s="25" t="s">
        <v>32</v>
      </c>
      <c r="E9" s="7">
        <v>0.33333333333333298</v>
      </c>
      <c r="F9" s="5">
        <f t="shared" si="1"/>
        <v>0.33333333333333331</v>
      </c>
      <c r="G9" s="37">
        <v>0.75</v>
      </c>
      <c r="H9" s="6">
        <f t="shared" si="2"/>
        <v>0.41666666666666669</v>
      </c>
      <c r="I9" s="36">
        <f t="shared" si="0"/>
        <v>8.333333333333337E-2</v>
      </c>
      <c r="J9" s="27" t="str">
        <f t="shared" si="3"/>
        <v>کسر کار ندارد</v>
      </c>
      <c r="K9" s="32"/>
      <c r="L9" s="30"/>
      <c r="M9" s="45" t="s">
        <v>30</v>
      </c>
      <c r="N9" s="48">
        <f>I36</f>
        <v>0.13611111111111107</v>
      </c>
    </row>
    <row r="10" spans="1:14" ht="25.15" customHeight="1" thickBot="1" x14ac:dyDescent="0.8">
      <c r="A10" s="1">
        <v>6</v>
      </c>
      <c r="B10" s="3" t="s">
        <v>27</v>
      </c>
      <c r="C10" s="2" t="s">
        <v>41</v>
      </c>
      <c r="D10" s="25" t="s">
        <v>32</v>
      </c>
      <c r="E10" s="7">
        <v>0.33333333333333298</v>
      </c>
      <c r="F10" s="5">
        <f t="shared" si="1"/>
        <v>0.33333333333333331</v>
      </c>
      <c r="G10" s="37">
        <v>0.70833333333333304</v>
      </c>
      <c r="H10" s="6">
        <f t="shared" si="2"/>
        <v>0.37499999999999972</v>
      </c>
      <c r="I10" s="36">
        <f t="shared" si="0"/>
        <v>4.1666666666666408E-2</v>
      </c>
      <c r="J10" s="27" t="str">
        <f t="shared" si="3"/>
        <v>کسر کار ندارد</v>
      </c>
      <c r="K10" s="32"/>
      <c r="L10" s="30"/>
      <c r="M10" s="46" t="s">
        <v>31</v>
      </c>
      <c r="N10" s="49">
        <f>K36</f>
        <v>0</v>
      </c>
    </row>
    <row r="11" spans="1:14" ht="25.15" customHeight="1" x14ac:dyDescent="0.25">
      <c r="A11" s="1">
        <v>7</v>
      </c>
      <c r="B11" s="50" t="s">
        <v>28</v>
      </c>
      <c r="C11" s="2" t="s">
        <v>42</v>
      </c>
      <c r="D11" s="25" t="s">
        <v>32</v>
      </c>
      <c r="E11" s="51">
        <v>0.33333333333333298</v>
      </c>
      <c r="F11" s="52">
        <f t="shared" si="1"/>
        <v>0.33333333333333331</v>
      </c>
      <c r="G11" s="53">
        <v>0.66666666666666663</v>
      </c>
      <c r="H11" s="54">
        <f>G11-E11</f>
        <v>0.33333333333333365</v>
      </c>
      <c r="I11" s="36">
        <f t="shared" si="0"/>
        <v>3.3306690738754696E-16</v>
      </c>
      <c r="J11" s="27" t="str">
        <f t="shared" si="3"/>
        <v>کسر کار ندارد</v>
      </c>
      <c r="K11" s="55"/>
      <c r="L11" s="56"/>
    </row>
    <row r="12" spans="1:14" ht="25.15" customHeight="1" x14ac:dyDescent="0.25">
      <c r="A12" s="1">
        <v>8</v>
      </c>
      <c r="B12" s="2" t="s">
        <v>22</v>
      </c>
      <c r="C12" s="2" t="s">
        <v>43</v>
      </c>
      <c r="D12" s="25" t="s">
        <v>32</v>
      </c>
      <c r="E12" s="7">
        <v>0.33333333333333298</v>
      </c>
      <c r="F12" s="5">
        <f t="shared" si="1"/>
        <v>0.33333333333333331</v>
      </c>
      <c r="G12" s="37">
        <v>0.70833333333333304</v>
      </c>
      <c r="H12" s="6">
        <f t="shared" si="2"/>
        <v>0.37499999999999972</v>
      </c>
      <c r="I12" s="36">
        <f t="shared" si="0"/>
        <v>4.1666666666666408E-2</v>
      </c>
      <c r="J12" s="40" t="str">
        <f>IF(H12&gt;=$N$5,"کسر کار ندارد",$N$5-H12)</f>
        <v>کسر کار ندارد</v>
      </c>
      <c r="K12" s="32"/>
      <c r="L12" s="30"/>
    </row>
    <row r="13" spans="1:14" ht="25.15" customHeight="1" x14ac:dyDescent="0.25">
      <c r="A13" s="1">
        <v>9</v>
      </c>
      <c r="B13" s="3" t="s">
        <v>23</v>
      </c>
      <c r="C13" s="2" t="s">
        <v>44</v>
      </c>
      <c r="D13" s="25" t="s">
        <v>32</v>
      </c>
      <c r="E13" s="7">
        <v>0.33333333333333298</v>
      </c>
      <c r="F13" s="5">
        <f t="shared" si="1"/>
        <v>0.33333333333333331</v>
      </c>
      <c r="G13" s="37">
        <v>0.70833333333333304</v>
      </c>
      <c r="H13" s="6">
        <f t="shared" si="2"/>
        <v>0.37499999999999972</v>
      </c>
      <c r="I13" s="36">
        <f t="shared" si="0"/>
        <v>4.1666666666666408E-2</v>
      </c>
      <c r="J13" s="40" t="str">
        <f t="shared" ref="J13:J25" si="4">IF(H13&gt;=$N$5,"کسر کار ندارد",$N$5-H13)</f>
        <v>کسر کار ندارد</v>
      </c>
      <c r="K13" s="32"/>
      <c r="L13" s="30"/>
    </row>
    <row r="14" spans="1:14" ht="25.15" customHeight="1" x14ac:dyDescent="0.25">
      <c r="A14" s="1">
        <v>10</v>
      </c>
      <c r="B14" s="3" t="s">
        <v>24</v>
      </c>
      <c r="C14" s="2" t="s">
        <v>45</v>
      </c>
      <c r="D14" s="25" t="s">
        <v>32</v>
      </c>
      <c r="E14" s="7">
        <v>0.33333333333333298</v>
      </c>
      <c r="F14" s="5">
        <f t="shared" si="1"/>
        <v>0.33333333333333331</v>
      </c>
      <c r="G14" s="37">
        <v>0.70833333333333304</v>
      </c>
      <c r="H14" s="6">
        <f t="shared" si="2"/>
        <v>0.37499999999999972</v>
      </c>
      <c r="I14" s="36">
        <f t="shared" si="0"/>
        <v>4.1666666666666408E-2</v>
      </c>
      <c r="J14" s="40" t="str">
        <f t="shared" si="4"/>
        <v>کسر کار ندارد</v>
      </c>
      <c r="K14" s="32"/>
      <c r="L14" s="30"/>
    </row>
    <row r="15" spans="1:14" ht="25.15" customHeight="1" x14ac:dyDescent="0.25">
      <c r="A15" s="1">
        <v>11</v>
      </c>
      <c r="B15" s="3" t="s">
        <v>25</v>
      </c>
      <c r="C15" s="2" t="s">
        <v>46</v>
      </c>
      <c r="D15" s="25" t="s">
        <v>32</v>
      </c>
      <c r="E15" s="7">
        <v>0.33333333333333298</v>
      </c>
      <c r="F15" s="5">
        <f t="shared" si="1"/>
        <v>0.33333333333333331</v>
      </c>
      <c r="G15" s="37">
        <v>0.70833333333333304</v>
      </c>
      <c r="H15" s="6">
        <f t="shared" si="2"/>
        <v>0.37499999999999972</v>
      </c>
      <c r="I15" s="36">
        <f t="shared" si="0"/>
        <v>4.1666666666666408E-2</v>
      </c>
      <c r="J15" s="40" t="str">
        <f t="shared" si="4"/>
        <v>کسر کار ندارد</v>
      </c>
      <c r="K15" s="32"/>
      <c r="L15" s="30"/>
    </row>
    <row r="16" spans="1:14" ht="25.15" customHeight="1" x14ac:dyDescent="0.25">
      <c r="A16" s="1">
        <v>12</v>
      </c>
      <c r="B16" s="3" t="s">
        <v>26</v>
      </c>
      <c r="C16" s="2" t="s">
        <v>47</v>
      </c>
      <c r="D16" s="25" t="s">
        <v>32</v>
      </c>
      <c r="E16" s="7">
        <v>0.33333333333333298</v>
      </c>
      <c r="F16" s="5">
        <f t="shared" si="1"/>
        <v>0.33333333333333331</v>
      </c>
      <c r="G16" s="37">
        <v>0.70833333333333304</v>
      </c>
      <c r="H16" s="6">
        <f t="shared" si="2"/>
        <v>0.37499999999999972</v>
      </c>
      <c r="I16" s="36">
        <f t="shared" si="0"/>
        <v>4.1666666666666408E-2</v>
      </c>
      <c r="J16" s="40" t="str">
        <f t="shared" si="4"/>
        <v>کسر کار ندارد</v>
      </c>
      <c r="K16" s="32"/>
      <c r="L16" s="30"/>
    </row>
    <row r="17" spans="1:12" ht="25.15" customHeight="1" x14ac:dyDescent="0.25">
      <c r="A17" s="1">
        <v>13</v>
      </c>
      <c r="B17" s="3" t="s">
        <v>27</v>
      </c>
      <c r="C17" s="2" t="s">
        <v>48</v>
      </c>
      <c r="D17" s="25" t="s">
        <v>32</v>
      </c>
      <c r="E17" s="7">
        <v>0.33333333333333298</v>
      </c>
      <c r="F17" s="5">
        <f t="shared" si="1"/>
        <v>0.33333333333333331</v>
      </c>
      <c r="G17" s="37">
        <v>0.70833333333333304</v>
      </c>
      <c r="H17" s="6">
        <f t="shared" si="2"/>
        <v>0.37499999999999972</v>
      </c>
      <c r="I17" s="36">
        <f t="shared" si="0"/>
        <v>4.1666666666666408E-2</v>
      </c>
      <c r="J17" s="40" t="str">
        <f t="shared" si="4"/>
        <v>کسر کار ندارد</v>
      </c>
      <c r="K17" s="32"/>
      <c r="L17" s="30"/>
    </row>
    <row r="18" spans="1:12" ht="25.15" customHeight="1" x14ac:dyDescent="0.25">
      <c r="A18" s="1">
        <v>14</v>
      </c>
      <c r="B18" s="50" t="s">
        <v>28</v>
      </c>
      <c r="C18" s="2" t="s">
        <v>49</v>
      </c>
      <c r="D18" s="25" t="s">
        <v>32</v>
      </c>
      <c r="E18" s="51">
        <v>0.33333333333333298</v>
      </c>
      <c r="F18" s="52">
        <f t="shared" si="1"/>
        <v>0.33333333333333331</v>
      </c>
      <c r="G18" s="53">
        <v>0.625</v>
      </c>
      <c r="H18" s="54">
        <f t="shared" si="2"/>
        <v>0.29166666666666669</v>
      </c>
      <c r="I18" s="36" t="str">
        <f t="shared" si="0"/>
        <v>اضافه کار ندارد</v>
      </c>
      <c r="J18" s="40">
        <f t="shared" si="4"/>
        <v>4.166666666666663E-2</v>
      </c>
      <c r="K18" s="55"/>
      <c r="L18" s="56"/>
    </row>
    <row r="19" spans="1:12" ht="25.15" customHeight="1" x14ac:dyDescent="0.25">
      <c r="A19" s="1">
        <v>15</v>
      </c>
      <c r="B19" s="2" t="s">
        <v>22</v>
      </c>
      <c r="C19" s="2" t="s">
        <v>50</v>
      </c>
      <c r="D19" s="25" t="s">
        <v>32</v>
      </c>
      <c r="E19" s="7">
        <v>0.33333333333333298</v>
      </c>
      <c r="F19" s="5">
        <f t="shared" si="1"/>
        <v>0.33333333333333331</v>
      </c>
      <c r="G19" s="37">
        <v>0.70833333333333304</v>
      </c>
      <c r="H19" s="6">
        <f t="shared" si="2"/>
        <v>0.37499999999999972</v>
      </c>
      <c r="I19" s="36">
        <f t="shared" si="0"/>
        <v>4.1666666666666408E-2</v>
      </c>
      <c r="J19" s="40" t="str">
        <f t="shared" si="4"/>
        <v>کسر کار ندارد</v>
      </c>
      <c r="K19" s="32"/>
      <c r="L19" s="30"/>
    </row>
    <row r="20" spans="1:12" ht="25.15" customHeight="1" x14ac:dyDescent="0.25">
      <c r="A20" s="1">
        <v>16</v>
      </c>
      <c r="B20" s="3" t="s">
        <v>23</v>
      </c>
      <c r="C20" s="2" t="s">
        <v>51</v>
      </c>
      <c r="D20" s="25" t="s">
        <v>32</v>
      </c>
      <c r="E20" s="7">
        <v>0.33333333333333298</v>
      </c>
      <c r="F20" s="5">
        <f t="shared" si="1"/>
        <v>0.33333333333333331</v>
      </c>
      <c r="G20" s="37">
        <v>0.70833333333333304</v>
      </c>
      <c r="H20" s="6">
        <f t="shared" si="2"/>
        <v>0.37499999999999972</v>
      </c>
      <c r="I20" s="36">
        <f t="shared" si="0"/>
        <v>4.1666666666666408E-2</v>
      </c>
      <c r="J20" s="40" t="str">
        <f t="shared" si="4"/>
        <v>کسر کار ندارد</v>
      </c>
      <c r="K20" s="32"/>
      <c r="L20" s="30"/>
    </row>
    <row r="21" spans="1:12" ht="25.15" customHeight="1" x14ac:dyDescent="0.25">
      <c r="A21" s="1">
        <v>17</v>
      </c>
      <c r="B21" s="3" t="s">
        <v>24</v>
      </c>
      <c r="C21" s="2" t="s">
        <v>52</v>
      </c>
      <c r="D21" s="25" t="s">
        <v>32</v>
      </c>
      <c r="E21" s="7">
        <v>0.33333333333333298</v>
      </c>
      <c r="F21" s="5">
        <f t="shared" si="1"/>
        <v>0.33333333333333331</v>
      </c>
      <c r="G21" s="37">
        <v>0.70833333333333304</v>
      </c>
      <c r="H21" s="6">
        <f t="shared" si="2"/>
        <v>0.37499999999999972</v>
      </c>
      <c r="I21" s="36">
        <f t="shared" si="0"/>
        <v>4.1666666666666408E-2</v>
      </c>
      <c r="J21" s="40" t="str">
        <f t="shared" si="4"/>
        <v>کسر کار ندارد</v>
      </c>
      <c r="K21" s="32"/>
      <c r="L21" s="30"/>
    </row>
    <row r="22" spans="1:12" ht="25.15" customHeight="1" x14ac:dyDescent="0.25">
      <c r="A22" s="1">
        <v>18</v>
      </c>
      <c r="B22" s="3" t="s">
        <v>25</v>
      </c>
      <c r="C22" s="2" t="s">
        <v>53</v>
      </c>
      <c r="D22" s="25" t="s">
        <v>32</v>
      </c>
      <c r="E22" s="7">
        <v>0.33333333333333298</v>
      </c>
      <c r="F22" s="5">
        <f t="shared" si="1"/>
        <v>0.33333333333333331</v>
      </c>
      <c r="G22" s="37">
        <v>0.70833333333333304</v>
      </c>
      <c r="H22" s="6">
        <f t="shared" si="2"/>
        <v>0.37499999999999972</v>
      </c>
      <c r="I22" s="36">
        <f t="shared" si="0"/>
        <v>4.1666666666666408E-2</v>
      </c>
      <c r="J22" s="40" t="str">
        <f t="shared" si="4"/>
        <v>کسر کار ندارد</v>
      </c>
      <c r="K22" s="32"/>
      <c r="L22" s="30"/>
    </row>
    <row r="23" spans="1:12" ht="25.15" customHeight="1" x14ac:dyDescent="0.25">
      <c r="A23" s="1">
        <v>19</v>
      </c>
      <c r="B23" s="3" t="s">
        <v>26</v>
      </c>
      <c r="C23" s="2" t="s">
        <v>54</v>
      </c>
      <c r="D23" s="25" t="s">
        <v>32</v>
      </c>
      <c r="E23" s="7">
        <v>0.33333333333333298</v>
      </c>
      <c r="F23" s="5">
        <f t="shared" si="1"/>
        <v>0.33333333333333331</v>
      </c>
      <c r="G23" s="37">
        <v>0.70833333333333304</v>
      </c>
      <c r="H23" s="6">
        <f t="shared" si="2"/>
        <v>0.37499999999999972</v>
      </c>
      <c r="I23" s="36">
        <f t="shared" si="0"/>
        <v>4.1666666666666408E-2</v>
      </c>
      <c r="J23" s="40" t="str">
        <f t="shared" si="4"/>
        <v>کسر کار ندارد</v>
      </c>
      <c r="K23" s="32"/>
      <c r="L23" s="30"/>
    </row>
    <row r="24" spans="1:12" ht="25.15" customHeight="1" x14ac:dyDescent="0.25">
      <c r="A24" s="1">
        <v>20</v>
      </c>
      <c r="B24" s="3" t="s">
        <v>27</v>
      </c>
      <c r="C24" s="2" t="s">
        <v>55</v>
      </c>
      <c r="D24" s="25" t="s">
        <v>32</v>
      </c>
      <c r="E24" s="7">
        <v>0.33333333333333298</v>
      </c>
      <c r="F24" s="5">
        <f t="shared" si="1"/>
        <v>0.33333333333333331</v>
      </c>
      <c r="G24" s="37">
        <v>0.70833333333333304</v>
      </c>
      <c r="H24" s="6">
        <f t="shared" si="2"/>
        <v>0.37499999999999972</v>
      </c>
      <c r="I24" s="36">
        <f t="shared" si="0"/>
        <v>4.1666666666666408E-2</v>
      </c>
      <c r="J24" s="40" t="str">
        <f t="shared" si="4"/>
        <v>کسر کار ندارد</v>
      </c>
      <c r="K24" s="32"/>
      <c r="L24" s="30"/>
    </row>
    <row r="25" spans="1:12" ht="25.15" customHeight="1" x14ac:dyDescent="0.25">
      <c r="A25" s="1">
        <v>21</v>
      </c>
      <c r="B25" s="50" t="s">
        <v>28</v>
      </c>
      <c r="C25" s="2" t="s">
        <v>56</v>
      </c>
      <c r="D25" s="25" t="s">
        <v>32</v>
      </c>
      <c r="E25" s="51">
        <v>0.33333333333333298</v>
      </c>
      <c r="F25" s="52">
        <f t="shared" si="1"/>
        <v>0.33333333333333331</v>
      </c>
      <c r="G25" s="53">
        <v>0.625</v>
      </c>
      <c r="H25" s="54">
        <f t="shared" si="2"/>
        <v>0.29166666666666669</v>
      </c>
      <c r="I25" s="36" t="str">
        <f t="shared" si="0"/>
        <v>اضافه کار ندارد</v>
      </c>
      <c r="J25" s="40">
        <f t="shared" si="4"/>
        <v>4.166666666666663E-2</v>
      </c>
      <c r="K25" s="55"/>
      <c r="L25" s="56"/>
    </row>
    <row r="26" spans="1:12" ht="25.15" customHeight="1" x14ac:dyDescent="0.25">
      <c r="A26" s="1">
        <v>22</v>
      </c>
      <c r="B26" s="2" t="s">
        <v>22</v>
      </c>
      <c r="C26" s="2" t="s">
        <v>57</v>
      </c>
      <c r="D26" s="25" t="s">
        <v>32</v>
      </c>
      <c r="E26" s="7">
        <v>0.33333333333333298</v>
      </c>
      <c r="F26" s="5">
        <f t="shared" si="1"/>
        <v>0.33333333333333331</v>
      </c>
      <c r="G26" s="37">
        <v>0.70833333333333304</v>
      </c>
      <c r="H26" s="6">
        <f t="shared" si="2"/>
        <v>0.37499999999999972</v>
      </c>
      <c r="I26" s="36">
        <f t="shared" si="0"/>
        <v>4.1666666666666408E-2</v>
      </c>
      <c r="J26" s="40" t="str">
        <f>IF(H26&gt;=$N$5,"کسر کار ندارد",$N$5-H26)</f>
        <v>کسر کار ندارد</v>
      </c>
      <c r="K26" s="32"/>
      <c r="L26" s="30"/>
    </row>
    <row r="27" spans="1:12" ht="25.15" customHeight="1" x14ac:dyDescent="0.25">
      <c r="A27" s="1">
        <v>23</v>
      </c>
      <c r="B27" s="3" t="s">
        <v>23</v>
      </c>
      <c r="C27" s="2" t="s">
        <v>58</v>
      </c>
      <c r="D27" s="25" t="s">
        <v>32</v>
      </c>
      <c r="E27" s="7">
        <v>0.33333333333333298</v>
      </c>
      <c r="F27" s="5">
        <f t="shared" si="1"/>
        <v>0.33333333333333331</v>
      </c>
      <c r="G27" s="37">
        <v>0.70833333333333304</v>
      </c>
      <c r="H27" s="6">
        <f t="shared" si="2"/>
        <v>0.37499999999999972</v>
      </c>
      <c r="I27" s="36">
        <f t="shared" si="0"/>
        <v>4.1666666666666408E-2</v>
      </c>
      <c r="J27" s="40" t="str">
        <f t="shared" ref="J27:J32" si="5">IF(H27&gt;=$N$5,"کسر کار ندارد",$N$5-H27)</f>
        <v>کسر کار ندارد</v>
      </c>
      <c r="K27" s="32"/>
      <c r="L27" s="30"/>
    </row>
    <row r="28" spans="1:12" ht="25.15" customHeight="1" x14ac:dyDescent="0.25">
      <c r="A28" s="1">
        <v>24</v>
      </c>
      <c r="B28" s="3" t="s">
        <v>24</v>
      </c>
      <c r="C28" s="2" t="s">
        <v>59</v>
      </c>
      <c r="D28" s="25" t="s">
        <v>32</v>
      </c>
      <c r="E28" s="7">
        <v>0.33333333333333298</v>
      </c>
      <c r="F28" s="5">
        <f t="shared" si="1"/>
        <v>0.33333333333333331</v>
      </c>
      <c r="G28" s="37">
        <v>0.70833333333333304</v>
      </c>
      <c r="H28" s="6">
        <f t="shared" si="2"/>
        <v>0.37499999999999972</v>
      </c>
      <c r="I28" s="36">
        <f t="shared" si="0"/>
        <v>4.1666666666666408E-2</v>
      </c>
      <c r="J28" s="40" t="str">
        <f t="shared" si="5"/>
        <v>کسر کار ندارد</v>
      </c>
      <c r="K28" s="32"/>
      <c r="L28" s="30"/>
    </row>
    <row r="29" spans="1:12" ht="25.15" customHeight="1" x14ac:dyDescent="0.25">
      <c r="A29" s="1">
        <v>25</v>
      </c>
      <c r="B29" s="3" t="s">
        <v>25</v>
      </c>
      <c r="C29" s="2" t="s">
        <v>60</v>
      </c>
      <c r="D29" s="25" t="s">
        <v>32</v>
      </c>
      <c r="E29" s="7">
        <v>0.33333333333333298</v>
      </c>
      <c r="F29" s="5">
        <f t="shared" si="1"/>
        <v>0.33333333333333331</v>
      </c>
      <c r="G29" s="37">
        <v>0.70833333333333304</v>
      </c>
      <c r="H29" s="6">
        <f t="shared" si="2"/>
        <v>0.37499999999999972</v>
      </c>
      <c r="I29" s="36">
        <f t="shared" si="0"/>
        <v>4.1666666666666408E-2</v>
      </c>
      <c r="J29" s="40" t="str">
        <f t="shared" si="5"/>
        <v>کسر کار ندارد</v>
      </c>
      <c r="K29" s="32"/>
      <c r="L29" s="30"/>
    </row>
    <row r="30" spans="1:12" ht="25.15" customHeight="1" x14ac:dyDescent="0.25">
      <c r="A30" s="1">
        <v>26</v>
      </c>
      <c r="B30" s="3" t="s">
        <v>26</v>
      </c>
      <c r="C30" s="2" t="s">
        <v>61</v>
      </c>
      <c r="D30" s="25" t="s">
        <v>32</v>
      </c>
      <c r="E30" s="7">
        <v>0.33333333333333298</v>
      </c>
      <c r="F30" s="5">
        <f t="shared" si="1"/>
        <v>0.33333333333333331</v>
      </c>
      <c r="G30" s="37">
        <v>0.70833333333333304</v>
      </c>
      <c r="H30" s="6">
        <f t="shared" si="2"/>
        <v>0.37499999999999972</v>
      </c>
      <c r="I30" s="36">
        <f t="shared" si="0"/>
        <v>4.1666666666666408E-2</v>
      </c>
      <c r="J30" s="40" t="str">
        <f t="shared" si="5"/>
        <v>کسر کار ندارد</v>
      </c>
      <c r="K30" s="32"/>
      <c r="L30" s="30"/>
    </row>
    <row r="31" spans="1:12" ht="25.15" customHeight="1" x14ac:dyDescent="0.25">
      <c r="A31" s="1">
        <v>27</v>
      </c>
      <c r="B31" s="3" t="s">
        <v>27</v>
      </c>
      <c r="C31" s="2" t="s">
        <v>62</v>
      </c>
      <c r="D31" s="25" t="s">
        <v>32</v>
      </c>
      <c r="E31" s="7">
        <v>0.33333333333333298</v>
      </c>
      <c r="F31" s="5">
        <f t="shared" si="1"/>
        <v>0.33333333333333331</v>
      </c>
      <c r="G31" s="37">
        <v>0.70833333333333304</v>
      </c>
      <c r="H31" s="6">
        <f t="shared" si="2"/>
        <v>0.37499999999999972</v>
      </c>
      <c r="I31" s="36">
        <f t="shared" si="0"/>
        <v>4.1666666666666408E-2</v>
      </c>
      <c r="J31" s="40" t="str">
        <f t="shared" si="5"/>
        <v>کسر کار ندارد</v>
      </c>
      <c r="K31" s="32"/>
      <c r="L31" s="30"/>
    </row>
    <row r="32" spans="1:12" ht="25.15" customHeight="1" x14ac:dyDescent="0.25">
      <c r="A32" s="1">
        <v>28</v>
      </c>
      <c r="B32" s="50" t="s">
        <v>28</v>
      </c>
      <c r="C32" s="2" t="s">
        <v>63</v>
      </c>
      <c r="D32" s="25" t="s">
        <v>32</v>
      </c>
      <c r="E32" s="51">
        <v>0.33333333333333298</v>
      </c>
      <c r="F32" s="52">
        <f t="shared" si="1"/>
        <v>0.33333333333333331</v>
      </c>
      <c r="G32" s="53">
        <v>0.625</v>
      </c>
      <c r="H32" s="54">
        <f t="shared" si="2"/>
        <v>0.29166666666666669</v>
      </c>
      <c r="I32" s="36" t="str">
        <f t="shared" si="0"/>
        <v>اضافه کار ندارد</v>
      </c>
      <c r="J32" s="40">
        <f t="shared" si="5"/>
        <v>4.166666666666663E-2</v>
      </c>
      <c r="K32" s="55"/>
      <c r="L32" s="56"/>
    </row>
    <row r="33" spans="1:12" ht="25.15" customHeight="1" x14ac:dyDescent="0.25">
      <c r="A33" s="1">
        <v>29</v>
      </c>
      <c r="B33" s="3" t="s">
        <v>22</v>
      </c>
      <c r="C33" s="2" t="s">
        <v>64</v>
      </c>
      <c r="D33" s="25" t="s">
        <v>32</v>
      </c>
      <c r="E33" s="7">
        <v>0.33333333333333298</v>
      </c>
      <c r="F33" s="5">
        <f t="shared" si="1"/>
        <v>0.33333333333333331</v>
      </c>
      <c r="G33" s="37">
        <v>0.70833333333333304</v>
      </c>
      <c r="H33" s="6">
        <f t="shared" si="2"/>
        <v>0.37499999999999972</v>
      </c>
      <c r="I33" s="36">
        <f>IF(H33&gt;$N$5,H33-$N$5,"اضافه کار ندارد")</f>
        <v>4.1666666666666408E-2</v>
      </c>
      <c r="J33" s="40" t="str">
        <f>IF(H33&gt;=$N$5,"کسر کار ندارد",$N$5-H33)</f>
        <v>کسر کار ندارد</v>
      </c>
      <c r="K33" s="32"/>
      <c r="L33" s="30"/>
    </row>
    <row r="34" spans="1:12" ht="25.15" customHeight="1" x14ac:dyDescent="0.25">
      <c r="A34" s="1">
        <v>30</v>
      </c>
      <c r="B34" s="3" t="s">
        <v>23</v>
      </c>
      <c r="C34" s="2" t="s">
        <v>65</v>
      </c>
      <c r="D34" s="25" t="s">
        <v>32</v>
      </c>
      <c r="E34" s="7">
        <v>0.33333333333333298</v>
      </c>
      <c r="F34" s="5">
        <f t="shared" si="1"/>
        <v>0.33333333333333331</v>
      </c>
      <c r="G34" s="37">
        <v>0.70833333333333304</v>
      </c>
      <c r="H34" s="6">
        <f t="shared" si="2"/>
        <v>0.37499999999999972</v>
      </c>
      <c r="I34" s="36">
        <f>IF(H34&gt;$N$5,H34-$N$5,"اضافه کار ندارد")</f>
        <v>4.1666666666666408E-2</v>
      </c>
      <c r="J34" s="40" t="str">
        <f t="shared" ref="J34:J35" si="6">IF(H34&gt;=$N$5,"کسر کار ندارد",$N$5-H34)</f>
        <v>کسر کار ندارد</v>
      </c>
      <c r="K34" s="32"/>
      <c r="L34" s="30"/>
    </row>
    <row r="35" spans="1:12" ht="25.15" customHeight="1" thickBot="1" x14ac:dyDescent="0.3">
      <c r="A35" s="13">
        <v>31</v>
      </c>
      <c r="B35" s="8" t="s">
        <v>24</v>
      </c>
      <c r="C35" s="2" t="s">
        <v>66</v>
      </c>
      <c r="D35" s="25" t="s">
        <v>32</v>
      </c>
      <c r="E35" s="9">
        <v>0.33333333333333298</v>
      </c>
      <c r="F35" s="10">
        <f t="shared" si="1"/>
        <v>0.33333333333333331</v>
      </c>
      <c r="G35" s="38">
        <v>0.70833333333333304</v>
      </c>
      <c r="H35" s="11">
        <f t="shared" si="2"/>
        <v>0.37499999999999972</v>
      </c>
      <c r="I35" s="39">
        <f>IF(H35&gt;$N$5,H35-$N$5,"اضافه کار ندارد")</f>
        <v>4.1666666666666408E-2</v>
      </c>
      <c r="J35" s="40" t="str">
        <f t="shared" si="6"/>
        <v>کسر کار ندارد</v>
      </c>
      <c r="K35" s="35"/>
      <c r="L35" s="31"/>
    </row>
    <row r="36" spans="1:12" ht="34.9" customHeight="1" thickBot="1" x14ac:dyDescent="0.3">
      <c r="A36" s="138" t="s">
        <v>19</v>
      </c>
      <c r="B36" s="139"/>
      <c r="C36" s="140">
        <f>SUM(H5:H35)</f>
        <v>11.322222222222219</v>
      </c>
      <c r="D36" s="139"/>
      <c r="E36" s="57" t="s">
        <v>33</v>
      </c>
      <c r="F36" s="141">
        <f>SUM(I5:I35)</f>
        <v>1.1249999999999942</v>
      </c>
      <c r="G36" s="141"/>
      <c r="H36" s="58" t="s">
        <v>34</v>
      </c>
      <c r="I36" s="57">
        <f>SUM(J5:J35)</f>
        <v>0.13611111111111107</v>
      </c>
      <c r="J36" s="59" t="s">
        <v>35</v>
      </c>
      <c r="K36" s="60">
        <f>SUM(K5:K35)</f>
        <v>0</v>
      </c>
      <c r="L36" s="61"/>
    </row>
    <row r="37" spans="1:12" x14ac:dyDescent="0.25">
      <c r="A37" s="127" t="s">
        <v>20</v>
      </c>
      <c r="B37" s="128"/>
      <c r="C37" s="128"/>
      <c r="D37" s="128"/>
      <c r="E37" s="128"/>
      <c r="F37" s="129"/>
      <c r="G37" s="127" t="s">
        <v>21</v>
      </c>
      <c r="H37" s="128"/>
      <c r="I37" s="128"/>
      <c r="J37" s="128"/>
      <c r="K37" s="128"/>
      <c r="L37" s="129"/>
    </row>
    <row r="38" spans="1:12" x14ac:dyDescent="0.25">
      <c r="A38" s="127"/>
      <c r="B38" s="128"/>
      <c r="C38" s="128"/>
      <c r="D38" s="128"/>
      <c r="E38" s="128"/>
      <c r="F38" s="129"/>
      <c r="G38" s="127"/>
      <c r="H38" s="128"/>
      <c r="I38" s="128"/>
      <c r="J38" s="128"/>
      <c r="K38" s="128"/>
      <c r="L38" s="129"/>
    </row>
    <row r="39" spans="1:12" x14ac:dyDescent="0.25">
      <c r="A39" s="127"/>
      <c r="B39" s="128"/>
      <c r="C39" s="128"/>
      <c r="D39" s="128"/>
      <c r="E39" s="128"/>
      <c r="F39" s="129"/>
      <c r="G39" s="127"/>
      <c r="H39" s="128"/>
      <c r="I39" s="128"/>
      <c r="J39" s="128"/>
      <c r="K39" s="128"/>
      <c r="L39" s="129"/>
    </row>
    <row r="40" spans="1:12" x14ac:dyDescent="0.25">
      <c r="A40" s="127"/>
      <c r="B40" s="128"/>
      <c r="C40" s="128"/>
      <c r="D40" s="128"/>
      <c r="E40" s="128"/>
      <c r="F40" s="129"/>
      <c r="G40" s="127"/>
      <c r="H40" s="128"/>
      <c r="I40" s="128"/>
      <c r="J40" s="128"/>
      <c r="K40" s="128"/>
      <c r="L40" s="129"/>
    </row>
    <row r="41" spans="1:12" x14ac:dyDescent="0.25">
      <c r="A41" s="127"/>
      <c r="B41" s="128"/>
      <c r="C41" s="128"/>
      <c r="D41" s="128"/>
      <c r="E41" s="128"/>
      <c r="F41" s="129"/>
      <c r="G41" s="127"/>
      <c r="H41" s="128"/>
      <c r="I41" s="128"/>
      <c r="J41" s="128"/>
      <c r="K41" s="128"/>
      <c r="L41" s="129"/>
    </row>
    <row r="42" spans="1:12" x14ac:dyDescent="0.25">
      <c r="A42" s="127"/>
      <c r="B42" s="128"/>
      <c r="C42" s="128"/>
      <c r="D42" s="128"/>
      <c r="E42" s="128"/>
      <c r="F42" s="129"/>
      <c r="G42" s="127"/>
      <c r="H42" s="128"/>
      <c r="I42" s="128"/>
      <c r="J42" s="128"/>
      <c r="K42" s="128"/>
      <c r="L42" s="129"/>
    </row>
    <row r="43" spans="1:12" x14ac:dyDescent="0.25">
      <c r="A43" s="127"/>
      <c r="B43" s="128"/>
      <c r="C43" s="128"/>
      <c r="D43" s="128"/>
      <c r="E43" s="128"/>
      <c r="F43" s="129"/>
      <c r="G43" s="127"/>
      <c r="H43" s="128"/>
      <c r="I43" s="128"/>
      <c r="J43" s="128"/>
      <c r="K43" s="128"/>
      <c r="L43" s="129"/>
    </row>
    <row r="44" spans="1:12" ht="15.75" thickBot="1" x14ac:dyDescent="0.3">
      <c r="A44" s="130"/>
      <c r="B44" s="131"/>
      <c r="C44" s="131"/>
      <c r="D44" s="131"/>
      <c r="E44" s="131"/>
      <c r="F44" s="132"/>
      <c r="G44" s="130"/>
      <c r="H44" s="131"/>
      <c r="I44" s="131"/>
      <c r="J44" s="131"/>
      <c r="K44" s="131"/>
      <c r="L44" s="132"/>
    </row>
  </sheetData>
  <mergeCells count="10">
    <mergeCell ref="A37:F44"/>
    <mergeCell ref="G37:L44"/>
    <mergeCell ref="A1:L1"/>
    <mergeCell ref="B2:D2"/>
    <mergeCell ref="G2:H2"/>
    <mergeCell ref="B3:D3"/>
    <mergeCell ref="G3:H3"/>
    <mergeCell ref="A36:B36"/>
    <mergeCell ref="C36:D36"/>
    <mergeCell ref="F36:G36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اطلاعات اولیه</vt:lpstr>
      <vt:lpstr> (1)</vt:lpstr>
      <vt:lpstr>(2)</vt:lpstr>
      <vt:lpstr>(3)</vt:lpstr>
      <vt:lpstr>(4)</vt:lpstr>
      <vt:lpstr>(5)</vt:lpstr>
      <vt:lpstr>(6)</vt:lpstr>
      <vt:lpstr>(7)</vt:lpstr>
      <vt:lpstr>(8)</vt:lpstr>
      <vt:lpstr> (9)</vt:lpstr>
      <vt:lpstr>(10)</vt:lpstr>
      <vt:lpstr>(11)</vt:lpstr>
      <vt:lpstr>(12)</vt:lpstr>
      <vt:lpstr>گزارش سالانه</vt:lpstr>
      <vt:lpstr>' (1)'!Print_Area</vt:lpstr>
      <vt:lpstr>' (9)'!Print_Area</vt:lpstr>
      <vt:lpstr>'(10)'!Print_Area</vt:lpstr>
      <vt:lpstr>'(11)'!Print_Area</vt:lpstr>
      <vt:lpstr>'(12)'!Print_Area</vt:lpstr>
      <vt:lpstr>'(2)'!Print_Area</vt:lpstr>
      <vt:lpstr>'(3)'!Print_Area</vt:lpstr>
      <vt:lpstr>'(4)'!Print_Area</vt:lpstr>
      <vt:lpstr>'(5)'!Print_Area</vt:lpstr>
      <vt:lpstr>'(6)'!Print_Area</vt:lpstr>
      <vt:lpstr>'(7)'!Print_Area</vt:lpstr>
      <vt:lpstr>'(8)'!Print_Area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win7</cp:lastModifiedBy>
  <cp:lastPrinted>2023-01-28T08:58:06Z</cp:lastPrinted>
  <dcterms:created xsi:type="dcterms:W3CDTF">2015-06-05T18:17:20Z</dcterms:created>
  <dcterms:modified xsi:type="dcterms:W3CDTF">2024-08-28T06:17:34Z</dcterms:modified>
</cp:coreProperties>
</file>